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ger\Downloads\"/>
    </mc:Choice>
  </mc:AlternateContent>
  <workbookProtection workbookPassword="C9C9" lockStructure="1"/>
  <bookViews>
    <workbookView xWindow="0" yWindow="0" windowWidth="20490" windowHeight="7365" tabRatio="937" activeTab="1"/>
  </bookViews>
  <sheets>
    <sheet name="Entete" sheetId="1" r:id="rId1"/>
    <sheet name="Infos" sheetId="15" r:id="rId2"/>
    <sheet name="Banque" sheetId="13" r:id="rId3"/>
    <sheet name="Caisse" sheetId="14" r:id="rId4"/>
    <sheet name="Recettes_1" sheetId="2" r:id="rId5"/>
    <sheet name="Recettes_2" sheetId="10" r:id="rId6"/>
    <sheet name="Recettes_3" sheetId="11" r:id="rId7"/>
    <sheet name="Recettes_4" sheetId="7" r:id="rId8"/>
    <sheet name="Depenses_1" sheetId="4" r:id="rId9"/>
    <sheet name="Depenses_2" sheetId="9" r:id="rId10"/>
    <sheet name="Depenses_3" sheetId="12" r:id="rId11"/>
    <sheet name="Depenses_4" sheetId="8" r:id="rId12"/>
    <sheet name="Bilan" sheetId="6" r:id="rId13"/>
    <sheet name="Graphe" sheetId="16" r:id="rId14"/>
    <sheet name="ECHANGES FINANCIERS ENTITES" sheetId="17" r:id="rId15"/>
    <sheet name="LISTE CHEQUE NON DEBITE" sheetId="18" r:id="rId16"/>
  </sheets>
  <definedNames>
    <definedName name="_xlnm.Print_Titles" localSheetId="2">Banque!$1:$8</definedName>
    <definedName name="_xlnm.Print_Titles" localSheetId="3">Caisse!$1:$4</definedName>
    <definedName name="_xlnm.Print_Titles" localSheetId="8">Depenses_1!$A:$B</definedName>
    <definedName name="_xlnm.Print_Titles" localSheetId="9">Depenses_2!$A:$B</definedName>
    <definedName name="_xlnm.Print_Titles" localSheetId="10">Depenses_3!$A:$B</definedName>
    <definedName name="_xlnm.Print_Titles" localSheetId="11">Depenses_4!$A:$B</definedName>
    <definedName name="_xlnm.Print_Titles" localSheetId="4">Recettes_1!$A:$D</definedName>
    <definedName name="_xlnm.Print_Titles" localSheetId="5">Recettes_2!$A:$D</definedName>
    <definedName name="_xlnm.Print_Titles" localSheetId="6">Recettes_3!$A:$D</definedName>
    <definedName name="_xlnm.Print_Titles" localSheetId="7">Recettes_4!$A:$D</definedName>
    <definedName name="_xlnm.Print_Area" localSheetId="0">Entete!$A$1:$G$43</definedName>
  </definedNames>
  <calcPr calcId="152511"/>
</workbook>
</file>

<file path=xl/calcChain.xml><?xml version="1.0" encoding="utf-8"?>
<calcChain xmlns="http://schemas.openxmlformats.org/spreadsheetml/2006/main">
  <c r="F7" i="13" l="1"/>
  <c r="B1" i="13" l="1"/>
  <c r="D4" i="17" l="1"/>
  <c r="F4" i="17"/>
  <c r="E4" i="17"/>
  <c r="B36" i="17" l="1"/>
  <c r="E26" i="17"/>
  <c r="D26" i="17"/>
  <c r="C26" i="17"/>
  <c r="E15" i="17"/>
  <c r="D15" i="17"/>
  <c r="C15" i="17"/>
  <c r="A1" i="18"/>
  <c r="F6" i="16"/>
  <c r="F3" i="16"/>
  <c r="F2" i="16"/>
  <c r="F9" i="16"/>
  <c r="B9" i="16"/>
  <c r="F4" i="16"/>
  <c r="B3" i="16"/>
  <c r="B1" i="16"/>
  <c r="F1" i="16"/>
  <c r="B4" i="16"/>
  <c r="B5" i="16"/>
  <c r="B6" i="16"/>
  <c r="B7" i="16"/>
  <c r="F5" i="16"/>
  <c r="B10" i="16"/>
  <c r="F10" i="16"/>
  <c r="F133" i="13"/>
  <c r="D1" i="14"/>
  <c r="J3" i="14"/>
  <c r="I3" i="14"/>
  <c r="I2" i="14" s="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32" i="10" s="1"/>
  <c r="L5" i="10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H132" i="13"/>
  <c r="G132" i="13"/>
  <c r="G133" i="13" s="1"/>
  <c r="F6" i="13" s="1"/>
  <c r="J131" i="13"/>
  <c r="I131" i="13"/>
  <c r="J108" i="13"/>
  <c r="I108" i="13"/>
  <c r="J107" i="13"/>
  <c r="I107" i="13"/>
  <c r="J106" i="13"/>
  <c r="I106" i="13"/>
  <c r="J105" i="13"/>
  <c r="I105" i="13"/>
  <c r="J104" i="13"/>
  <c r="I104" i="13"/>
  <c r="J103" i="13"/>
  <c r="I103" i="13"/>
  <c r="J102" i="13"/>
  <c r="I102" i="13"/>
  <c r="J101" i="13"/>
  <c r="I101" i="13"/>
  <c r="J100" i="13"/>
  <c r="I100" i="13"/>
  <c r="J99" i="13"/>
  <c r="I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J91" i="13"/>
  <c r="I91" i="13"/>
  <c r="J90" i="13"/>
  <c r="I90" i="13"/>
  <c r="J89" i="13"/>
  <c r="I89" i="13"/>
  <c r="J88" i="13"/>
  <c r="I88" i="13"/>
  <c r="J87" i="13"/>
  <c r="I87" i="13"/>
  <c r="J86" i="13"/>
  <c r="I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J78" i="13"/>
  <c r="I78" i="13"/>
  <c r="J77" i="13"/>
  <c r="I77" i="13"/>
  <c r="J76" i="13"/>
  <c r="I76" i="13"/>
  <c r="J75" i="13"/>
  <c r="I75" i="13"/>
  <c r="J74" i="13"/>
  <c r="I74" i="13"/>
  <c r="J73" i="13"/>
  <c r="I73" i="13"/>
  <c r="J72" i="13"/>
  <c r="I72" i="13"/>
  <c r="J71" i="13"/>
  <c r="I71" i="13"/>
  <c r="J70" i="13"/>
  <c r="I70" i="13"/>
  <c r="J69" i="13"/>
  <c r="I69" i="13"/>
  <c r="J68" i="13"/>
  <c r="I68" i="13"/>
  <c r="J67" i="13"/>
  <c r="I67" i="13"/>
  <c r="J66" i="13"/>
  <c r="I66" i="13"/>
  <c r="J65" i="13"/>
  <c r="I65" i="13"/>
  <c r="J64" i="13"/>
  <c r="I64" i="13"/>
  <c r="J63" i="13"/>
  <c r="I63" i="13"/>
  <c r="J62" i="13"/>
  <c r="I62" i="13"/>
  <c r="J61" i="13"/>
  <c r="I61" i="13"/>
  <c r="J60" i="13"/>
  <c r="I60" i="13"/>
  <c r="J59" i="13"/>
  <c r="I59" i="13"/>
  <c r="J58" i="13"/>
  <c r="I58" i="13"/>
  <c r="J57" i="13"/>
  <c r="I57" i="13"/>
  <c r="J56" i="13"/>
  <c r="I56" i="13"/>
  <c r="J55" i="13"/>
  <c r="I55" i="13"/>
  <c r="J54" i="13"/>
  <c r="I54" i="13"/>
  <c r="J53" i="13"/>
  <c r="I53" i="13"/>
  <c r="J52" i="13"/>
  <c r="I52" i="13"/>
  <c r="J51" i="13"/>
  <c r="I51" i="13"/>
  <c r="J50" i="13"/>
  <c r="I50" i="13"/>
  <c r="J49" i="13"/>
  <c r="I49" i="13"/>
  <c r="J48" i="13"/>
  <c r="I48" i="13"/>
  <c r="J47" i="13"/>
  <c r="I47" i="13"/>
  <c r="J46" i="13"/>
  <c r="I46" i="13"/>
  <c r="J45" i="13"/>
  <c r="I45" i="13"/>
  <c r="J44" i="13"/>
  <c r="I44" i="13"/>
  <c r="J43" i="13"/>
  <c r="I43" i="13"/>
  <c r="J42" i="13"/>
  <c r="I42" i="13"/>
  <c r="J41" i="13"/>
  <c r="I41" i="13"/>
  <c r="J40" i="13"/>
  <c r="I40" i="13"/>
  <c r="J39" i="13"/>
  <c r="I39" i="13"/>
  <c r="J38" i="13"/>
  <c r="I38" i="13"/>
  <c r="J37" i="13"/>
  <c r="I37" i="13"/>
  <c r="J36" i="13"/>
  <c r="I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J29" i="13"/>
  <c r="I29" i="13"/>
  <c r="J28" i="13"/>
  <c r="I28" i="13"/>
  <c r="J27" i="13"/>
  <c r="I27" i="13"/>
  <c r="J26" i="13"/>
  <c r="I26" i="13"/>
  <c r="J25" i="13"/>
  <c r="I25" i="13"/>
  <c r="J24" i="13"/>
  <c r="I24" i="13"/>
  <c r="J23" i="13"/>
  <c r="I23" i="13"/>
  <c r="J22" i="13"/>
  <c r="I22" i="13"/>
  <c r="J21" i="13"/>
  <c r="I21" i="13"/>
  <c r="J20" i="13"/>
  <c r="I20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J132" i="13"/>
  <c r="I9" i="13"/>
  <c r="I7" i="13"/>
  <c r="C9" i="6"/>
  <c r="C8" i="6"/>
  <c r="C7" i="6"/>
  <c r="C6" i="6"/>
  <c r="C5" i="6"/>
  <c r="C4" i="6"/>
  <c r="C3" i="6"/>
  <c r="L1" i="8"/>
  <c r="L1" i="12"/>
  <c r="L31" i="9"/>
  <c r="L30" i="9"/>
  <c r="L29" i="9"/>
  <c r="L28" i="9"/>
  <c r="L27" i="9"/>
  <c r="L1" i="9"/>
  <c r="L1" i="4"/>
  <c r="L1" i="7"/>
  <c r="L1" i="11"/>
  <c r="L1" i="10"/>
  <c r="L1" i="2"/>
  <c r="G1" i="6"/>
  <c r="G1" i="16" s="1"/>
  <c r="C1" i="6"/>
  <c r="C1" i="16" s="1"/>
  <c r="D1" i="2"/>
  <c r="D1" i="10"/>
  <c r="D1" i="11"/>
  <c r="D1" i="7"/>
  <c r="D1" i="4"/>
  <c r="D1" i="9"/>
  <c r="D1" i="12"/>
  <c r="D1" i="8"/>
  <c r="AT32" i="4"/>
  <c r="AT4" i="9" s="1"/>
  <c r="AT32" i="9" s="1"/>
  <c r="AT4" i="12" s="1"/>
  <c r="AT32" i="12" s="1"/>
  <c r="AT4" i="8" s="1"/>
  <c r="AT32" i="8" s="1"/>
  <c r="G57" i="6" s="1"/>
  <c r="AS32" i="4"/>
  <c r="AS4" i="9" s="1"/>
  <c r="AS32" i="9" s="1"/>
  <c r="AS4" i="12" s="1"/>
  <c r="AS32" i="12" s="1"/>
  <c r="AS4" i="8" s="1"/>
  <c r="AS32" i="8" s="1"/>
  <c r="G56" i="6" s="1"/>
  <c r="AR32" i="4"/>
  <c r="AR4" i="9"/>
  <c r="AR32" i="9" s="1"/>
  <c r="AR4" i="12" s="1"/>
  <c r="AR32" i="12" s="1"/>
  <c r="AR4" i="8" s="1"/>
  <c r="AR32" i="8" s="1"/>
  <c r="G44" i="6" s="1"/>
  <c r="G43" i="6" s="1"/>
  <c r="AQ32" i="4"/>
  <c r="AQ4" i="9" s="1"/>
  <c r="AP32" i="4"/>
  <c r="AO32" i="4"/>
  <c r="AO4" i="9" s="1"/>
  <c r="AO32" i="9" s="1"/>
  <c r="AO4" i="12" s="1"/>
  <c r="AO32" i="12" s="1"/>
  <c r="AO4" i="8" s="1"/>
  <c r="AO32" i="8" s="1"/>
  <c r="G38" i="6" s="1"/>
  <c r="G37" i="6" s="1"/>
  <c r="G5" i="16" s="1"/>
  <c r="AN32" i="4"/>
  <c r="AN4" i="9" s="1"/>
  <c r="AN32" i="9" s="1"/>
  <c r="AN4" i="12" s="1"/>
  <c r="AN32" i="12" s="1"/>
  <c r="AN4" i="8" s="1"/>
  <c r="AN32" i="8" s="1"/>
  <c r="G35" i="6" s="1"/>
  <c r="AM32" i="4"/>
  <c r="AL32" i="4"/>
  <c r="AK32" i="4"/>
  <c r="AK4" i="9" s="1"/>
  <c r="AJ32" i="4"/>
  <c r="AJ4" i="9" s="1"/>
  <c r="AJ32" i="9" s="1"/>
  <c r="AJ4" i="12" s="1"/>
  <c r="AJ32" i="12" s="1"/>
  <c r="AJ4" i="8" s="1"/>
  <c r="AJ32" i="8" s="1"/>
  <c r="G31" i="6" s="1"/>
  <c r="AI32" i="4"/>
  <c r="AI4" i="9" s="1"/>
  <c r="AI32" i="9" s="1"/>
  <c r="AI4" i="12" s="1"/>
  <c r="AI32" i="12" s="1"/>
  <c r="AI4" i="8" s="1"/>
  <c r="AI32" i="8" s="1"/>
  <c r="G30" i="6" s="1"/>
  <c r="AH32" i="4"/>
  <c r="AH4" i="9" s="1"/>
  <c r="AH32" i="9" s="1"/>
  <c r="AH4" i="12" s="1"/>
  <c r="AH32" i="12" s="1"/>
  <c r="AH4" i="8" s="1"/>
  <c r="AH32" i="8" s="1"/>
  <c r="G27" i="6" s="1"/>
  <c r="AG32" i="4"/>
  <c r="AG4" i="9" s="1"/>
  <c r="AG32" i="9" s="1"/>
  <c r="AG4" i="12" s="1"/>
  <c r="AG32" i="12" s="1"/>
  <c r="AG4" i="8" s="1"/>
  <c r="AG32" i="8" s="1"/>
  <c r="G26" i="6" s="1"/>
  <c r="AF32" i="4"/>
  <c r="AF4" i="9" s="1"/>
  <c r="AF32" i="9" s="1"/>
  <c r="AF4" i="12" s="1"/>
  <c r="AF32" i="12" s="1"/>
  <c r="AF4" i="8" s="1"/>
  <c r="AF32" i="8" s="1"/>
  <c r="G25" i="6" s="1"/>
  <c r="AE32" i="4"/>
  <c r="AD32" i="4"/>
  <c r="AD4" i="9" s="1"/>
  <c r="AD32" i="9" s="1"/>
  <c r="AD4" i="12" s="1"/>
  <c r="AD32" i="12" s="1"/>
  <c r="AD4" i="8" s="1"/>
  <c r="AD32" i="8" s="1"/>
  <c r="G23" i="6" s="1"/>
  <c r="AC32" i="4"/>
  <c r="AC4" i="9" s="1"/>
  <c r="AC32" i="9" s="1"/>
  <c r="AC4" i="12" s="1"/>
  <c r="AC32" i="12" s="1"/>
  <c r="AC4" i="8" s="1"/>
  <c r="AC32" i="8" s="1"/>
  <c r="G22" i="6" s="1"/>
  <c r="AB32" i="4"/>
  <c r="AB4" i="9" s="1"/>
  <c r="AB32" i="9" s="1"/>
  <c r="AB4" i="12" s="1"/>
  <c r="AB32" i="12" s="1"/>
  <c r="AB4" i="8" s="1"/>
  <c r="AB32" i="8" s="1"/>
  <c r="G21" i="6" s="1"/>
  <c r="AA32" i="4"/>
  <c r="Z32" i="4"/>
  <c r="Z4" i="9" s="1"/>
  <c r="Z32" i="9" s="1"/>
  <c r="Z4" i="12" s="1"/>
  <c r="Z32" i="12" s="1"/>
  <c r="Z4" i="8" s="1"/>
  <c r="Z32" i="8" s="1"/>
  <c r="G18" i="6" s="1"/>
  <c r="Y32" i="4"/>
  <c r="Y4" i="9" s="1"/>
  <c r="Y32" i="9" s="1"/>
  <c r="Y4" i="12" s="1"/>
  <c r="Y32" i="12" s="1"/>
  <c r="Y4" i="8" s="1"/>
  <c r="Y32" i="8" s="1"/>
  <c r="G17" i="6" s="1"/>
  <c r="X32" i="4"/>
  <c r="X4" i="9" s="1"/>
  <c r="X32" i="9" s="1"/>
  <c r="X4" i="12" s="1"/>
  <c r="X32" i="12" s="1"/>
  <c r="X4" i="8" s="1"/>
  <c r="X32" i="8" s="1"/>
  <c r="G16" i="6" s="1"/>
  <c r="W32" i="4"/>
  <c r="V32" i="4"/>
  <c r="V4" i="9" s="1"/>
  <c r="V32" i="9" s="1"/>
  <c r="V4" i="12" s="1"/>
  <c r="V32" i="12" s="1"/>
  <c r="V4" i="8" s="1"/>
  <c r="U32" i="4"/>
  <c r="U4" i="9" s="1"/>
  <c r="U32" i="9" s="1"/>
  <c r="U4" i="12" s="1"/>
  <c r="U32" i="12" s="1"/>
  <c r="U4" i="8" s="1"/>
  <c r="U32" i="8" s="1"/>
  <c r="G13" i="6" s="1"/>
  <c r="T32" i="4"/>
  <c r="T4" i="9" s="1"/>
  <c r="T32" i="9" s="1"/>
  <c r="T4" i="12" s="1"/>
  <c r="T32" i="12" s="1"/>
  <c r="T4" i="8" s="1"/>
  <c r="T32" i="8" s="1"/>
  <c r="G12" i="6" s="1"/>
  <c r="S32" i="4"/>
  <c r="S4" i="9" s="1"/>
  <c r="S32" i="9" s="1"/>
  <c r="S4" i="12" s="1"/>
  <c r="S32" i="12" s="1"/>
  <c r="S4" i="8" s="1"/>
  <c r="S32" i="8" s="1"/>
  <c r="G9" i="6" s="1"/>
  <c r="R32" i="4"/>
  <c r="R4" i="9" s="1"/>
  <c r="R32" i="9" s="1"/>
  <c r="R4" i="12" s="1"/>
  <c r="R32" i="12" s="1"/>
  <c r="R4" i="8" s="1"/>
  <c r="R32" i="8" s="1"/>
  <c r="G8" i="6" s="1"/>
  <c r="Q32" i="4"/>
  <c r="Q4" i="9" s="1"/>
  <c r="Q32" i="9" s="1"/>
  <c r="Q4" i="12" s="1"/>
  <c r="Q32" i="12" s="1"/>
  <c r="Q4" i="8" s="1"/>
  <c r="Q32" i="8" s="1"/>
  <c r="G7" i="6" s="1"/>
  <c r="P32" i="4"/>
  <c r="P4" i="9" s="1"/>
  <c r="P32" i="9" s="1"/>
  <c r="P4" i="12" s="1"/>
  <c r="P32" i="12" s="1"/>
  <c r="P4" i="8" s="1"/>
  <c r="P32" i="8" s="1"/>
  <c r="G6" i="6" s="1"/>
  <c r="O32" i="4"/>
  <c r="N32" i="4"/>
  <c r="N4" i="9" s="1"/>
  <c r="N32" i="9" s="1"/>
  <c r="N4" i="12" s="1"/>
  <c r="N32" i="12" s="1"/>
  <c r="N4" i="8" s="1"/>
  <c r="N32" i="8" s="1"/>
  <c r="G4" i="6" s="1"/>
  <c r="M32" i="4"/>
  <c r="K32" i="4"/>
  <c r="K4" i="9" s="1"/>
  <c r="K32" i="9" s="1"/>
  <c r="K4" i="12" s="1"/>
  <c r="K32" i="12" s="1"/>
  <c r="K4" i="8" s="1"/>
  <c r="K32" i="8" s="1"/>
  <c r="J32" i="4"/>
  <c r="J4" i="9" s="1"/>
  <c r="J32" i="9" s="1"/>
  <c r="J4" i="12" s="1"/>
  <c r="J32" i="12" s="1"/>
  <c r="J4" i="8" s="1"/>
  <c r="J32" i="8" s="1"/>
  <c r="I32" i="4"/>
  <c r="I4" i="9" s="1"/>
  <c r="I32" i="9" s="1"/>
  <c r="I4" i="12" s="1"/>
  <c r="I32" i="12" s="1"/>
  <c r="I4" i="8" s="1"/>
  <c r="I32" i="8" s="1"/>
  <c r="H32" i="4"/>
  <c r="H4" i="9" s="1"/>
  <c r="H32" i="9" s="1"/>
  <c r="H4" i="12" s="1"/>
  <c r="H32" i="12" s="1"/>
  <c r="H4" i="8" s="1"/>
  <c r="H32" i="8" s="1"/>
  <c r="G32" i="4"/>
  <c r="G4" i="9" s="1"/>
  <c r="G32" i="9" s="1"/>
  <c r="G4" i="12" s="1"/>
  <c r="G32" i="12" s="1"/>
  <c r="G4" i="8" s="1"/>
  <c r="G32" i="8" s="1"/>
  <c r="F32" i="4"/>
  <c r="F4" i="9" s="1"/>
  <c r="F32" i="9" s="1"/>
  <c r="F4" i="12" s="1"/>
  <c r="F32" i="12" s="1"/>
  <c r="F4" i="8" s="1"/>
  <c r="F32" i="8" s="1"/>
  <c r="E32" i="4"/>
  <c r="E4" i="9" s="1"/>
  <c r="E32" i="9" s="1"/>
  <c r="E4" i="12" s="1"/>
  <c r="E32" i="12" s="1"/>
  <c r="E4" i="8" s="1"/>
  <c r="E32" i="8" s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31" i="4"/>
  <c r="L4" i="4"/>
  <c r="AP4" i="9"/>
  <c r="AP32" i="9" s="1"/>
  <c r="AP4" i="12" s="1"/>
  <c r="AP32" i="12" s="1"/>
  <c r="AP4" i="8" s="1"/>
  <c r="AP32" i="8" s="1"/>
  <c r="G40" i="6" s="1"/>
  <c r="AQ32" i="9"/>
  <c r="AQ4" i="12" s="1"/>
  <c r="AQ32" i="12" s="1"/>
  <c r="AQ4" i="8" s="1"/>
  <c r="AQ32" i="8" s="1"/>
  <c r="G41" i="6" s="1"/>
  <c r="O4" i="9"/>
  <c r="O32" i="9" s="1"/>
  <c r="O4" i="12" s="1"/>
  <c r="O32" i="12" s="1"/>
  <c r="O4" i="8" s="1"/>
  <c r="O32" i="8" s="1"/>
  <c r="G5" i="6" s="1"/>
  <c r="W4" i="9"/>
  <c r="W32" i="9" s="1"/>
  <c r="W4" i="12" s="1"/>
  <c r="W32" i="12" s="1"/>
  <c r="W4" i="8" s="1"/>
  <c r="W32" i="8" s="1"/>
  <c r="G15" i="6" s="1"/>
  <c r="AA4" i="9"/>
  <c r="AA32" i="9"/>
  <c r="AA4" i="12" s="1"/>
  <c r="AA32" i="12" s="1"/>
  <c r="AA4" i="8" s="1"/>
  <c r="AA32" i="8" s="1"/>
  <c r="G20" i="6" s="1"/>
  <c r="AL4" i="9"/>
  <c r="AL32" i="9" s="1"/>
  <c r="AL4" i="12" s="1"/>
  <c r="AL32" i="12" s="1"/>
  <c r="AL4" i="8" s="1"/>
  <c r="AL32" i="8" s="1"/>
  <c r="G33" i="6" s="1"/>
  <c r="M4" i="9"/>
  <c r="M32" i="9"/>
  <c r="M4" i="12" s="1"/>
  <c r="M32" i="12" s="1"/>
  <c r="M4" i="8" s="1"/>
  <c r="M32" i="8" s="1"/>
  <c r="G3" i="6" s="1"/>
  <c r="AF32" i="2"/>
  <c r="AF4" i="10" s="1"/>
  <c r="AF32" i="10" s="1"/>
  <c r="AF4" i="11" s="1"/>
  <c r="AF32" i="11" s="1"/>
  <c r="AF4" i="7" s="1"/>
  <c r="AF32" i="7" s="1"/>
  <c r="C36" i="6" s="1"/>
  <c r="AG32" i="2"/>
  <c r="AG4" i="10" s="1"/>
  <c r="AG32" i="10" s="1"/>
  <c r="AG4" i="11" s="1"/>
  <c r="AG32" i="11" s="1"/>
  <c r="AG4" i="7" s="1"/>
  <c r="AG32" i="7" s="1"/>
  <c r="C37" i="6" s="1"/>
  <c r="AH32" i="2"/>
  <c r="AH4" i="10" s="1"/>
  <c r="AH32" i="10" s="1"/>
  <c r="AH4" i="11" s="1"/>
  <c r="AH32" i="11" s="1"/>
  <c r="AH4" i="7" s="1"/>
  <c r="AH32" i="7" s="1"/>
  <c r="C45" i="6" s="1"/>
  <c r="AI32" i="2"/>
  <c r="AI4" i="10" s="1"/>
  <c r="AI32" i="10" s="1"/>
  <c r="AI4" i="11" s="1"/>
  <c r="AI32" i="11" s="1"/>
  <c r="AI4" i="7" s="1"/>
  <c r="AI32" i="7" s="1"/>
  <c r="C46" i="6" s="1"/>
  <c r="F32" i="2"/>
  <c r="F4" i="10" s="1"/>
  <c r="F32" i="10" s="1"/>
  <c r="F4" i="11" s="1"/>
  <c r="F32" i="11" s="1"/>
  <c r="F4" i="7" s="1"/>
  <c r="F32" i="7" s="1"/>
  <c r="E32" i="2"/>
  <c r="E4" i="10"/>
  <c r="E32" i="10" s="1"/>
  <c r="E4" i="11" s="1"/>
  <c r="E32" i="11" s="1"/>
  <c r="E4" i="7" s="1"/>
  <c r="E32" i="7" s="1"/>
  <c r="V32" i="8"/>
  <c r="G14" i="6" s="1"/>
  <c r="AE4" i="9"/>
  <c r="AE32" i="9" s="1"/>
  <c r="AE4" i="12" s="1"/>
  <c r="AE32" i="12" s="1"/>
  <c r="AE4" i="8" s="1"/>
  <c r="AE32" i="8" s="1"/>
  <c r="G24" i="6" s="1"/>
  <c r="AK32" i="9"/>
  <c r="AK4" i="12" s="1"/>
  <c r="AK32" i="12" s="1"/>
  <c r="AK4" i="8" s="1"/>
  <c r="AK32" i="8" s="1"/>
  <c r="G32" i="6" s="1"/>
  <c r="AM4" i="9"/>
  <c r="AM32" i="9" s="1"/>
  <c r="AM4" i="12" s="1"/>
  <c r="AM32" i="12" s="1"/>
  <c r="AM4" i="8" s="1"/>
  <c r="AM32" i="8" s="1"/>
  <c r="G34" i="6" s="1"/>
  <c r="G32" i="2"/>
  <c r="G4" i="10" s="1"/>
  <c r="G32" i="10" s="1"/>
  <c r="G4" i="11" s="1"/>
  <c r="G32" i="11" s="1"/>
  <c r="G4" i="7" s="1"/>
  <c r="G32" i="7" s="1"/>
  <c r="H32" i="2"/>
  <c r="H4" i="10" s="1"/>
  <c r="H32" i="10" s="1"/>
  <c r="H4" i="11" s="1"/>
  <c r="H32" i="11" s="1"/>
  <c r="H4" i="7" s="1"/>
  <c r="H32" i="7" s="1"/>
  <c r="I32" i="2"/>
  <c r="I4" i="10" s="1"/>
  <c r="I32" i="10" s="1"/>
  <c r="I4" i="11" s="1"/>
  <c r="I32" i="11" s="1"/>
  <c r="I4" i="7" s="1"/>
  <c r="I32" i="7" s="1"/>
  <c r="J32" i="2"/>
  <c r="J4" i="10" s="1"/>
  <c r="J32" i="10" s="1"/>
  <c r="J4" i="11" s="1"/>
  <c r="J32" i="11" s="1"/>
  <c r="J4" i="7" s="1"/>
  <c r="J32" i="7" s="1"/>
  <c r="K32" i="2"/>
  <c r="K4" i="10" s="1"/>
  <c r="K32" i="10" s="1"/>
  <c r="K4" i="11" s="1"/>
  <c r="K32" i="11" s="1"/>
  <c r="K4" i="7" s="1"/>
  <c r="K32" i="7" s="1"/>
  <c r="M32" i="2"/>
  <c r="M4" i="10" s="1"/>
  <c r="M32" i="10" s="1"/>
  <c r="M4" i="11" s="1"/>
  <c r="M32" i="11" s="1"/>
  <c r="M4" i="7" s="1"/>
  <c r="M32" i="7" s="1"/>
  <c r="C11" i="6" s="1"/>
  <c r="N32" i="2"/>
  <c r="N4" i="10" s="1"/>
  <c r="N32" i="10" s="1"/>
  <c r="N4" i="11" s="1"/>
  <c r="N32" i="11" s="1"/>
  <c r="N4" i="7" s="1"/>
  <c r="N32" i="7" s="1"/>
  <c r="C12" i="6" s="1"/>
  <c r="O32" i="2"/>
  <c r="O4" i="10" s="1"/>
  <c r="O32" i="10" s="1"/>
  <c r="O4" i="11" s="1"/>
  <c r="O32" i="11" s="1"/>
  <c r="O4" i="7" s="1"/>
  <c r="O32" i="7" s="1"/>
  <c r="C13" i="6" s="1"/>
  <c r="P32" i="2"/>
  <c r="P4" i="10" s="1"/>
  <c r="P32" i="10" s="1"/>
  <c r="P4" i="11" s="1"/>
  <c r="P32" i="11" s="1"/>
  <c r="P4" i="7" s="1"/>
  <c r="P32" i="7" s="1"/>
  <c r="C14" i="6" s="1"/>
  <c r="Q32" i="2"/>
  <c r="Q4" i="10" s="1"/>
  <c r="Q32" i="10" s="1"/>
  <c r="Q4" i="11" s="1"/>
  <c r="Q32" i="11" s="1"/>
  <c r="Q4" i="7" s="1"/>
  <c r="Q32" i="7" s="1"/>
  <c r="C15" i="6" s="1"/>
  <c r="R32" i="2"/>
  <c r="R4" i="10" s="1"/>
  <c r="R32" i="10" s="1"/>
  <c r="R4" i="11" s="1"/>
  <c r="R32" i="11" s="1"/>
  <c r="R4" i="7" s="1"/>
  <c r="R32" i="7" s="1"/>
  <c r="C18" i="6" s="1"/>
  <c r="S32" i="2"/>
  <c r="S4" i="10"/>
  <c r="S32" i="10" s="1"/>
  <c r="S4" i="11" s="1"/>
  <c r="S32" i="11" s="1"/>
  <c r="S4" i="7" s="1"/>
  <c r="S32" i="7" s="1"/>
  <c r="C19" i="6" s="1"/>
  <c r="T32" i="2"/>
  <c r="T4" i="10" s="1"/>
  <c r="T32" i="10" s="1"/>
  <c r="T4" i="11" s="1"/>
  <c r="T32" i="11"/>
  <c r="T4" i="7" s="1"/>
  <c r="T32" i="7" s="1"/>
  <c r="C20" i="6" s="1"/>
  <c r="U32" i="2"/>
  <c r="U4" i="10" s="1"/>
  <c r="U32" i="10" s="1"/>
  <c r="U4" i="11" s="1"/>
  <c r="U32" i="11" s="1"/>
  <c r="U4" i="7" s="1"/>
  <c r="U32" i="7" s="1"/>
  <c r="C21" i="6" s="1"/>
  <c r="V32" i="2"/>
  <c r="V4" i="10" s="1"/>
  <c r="V32" i="10" s="1"/>
  <c r="V4" i="11" s="1"/>
  <c r="V32" i="11" s="1"/>
  <c r="V4" i="7" s="1"/>
  <c r="V32" i="7" s="1"/>
  <c r="C22" i="6" s="1"/>
  <c r="W32" i="2"/>
  <c r="W4" i="10"/>
  <c r="W32" i="10" s="1"/>
  <c r="W4" i="11" s="1"/>
  <c r="W32" i="11" s="1"/>
  <c r="W4" i="7" s="1"/>
  <c r="W32" i="7" s="1"/>
  <c r="C25" i="6" s="1"/>
  <c r="X32" i="2"/>
  <c r="X4" i="10"/>
  <c r="X32" i="10" s="1"/>
  <c r="X4" i="11" s="1"/>
  <c r="X32" i="11" s="1"/>
  <c r="X4" i="7" s="1"/>
  <c r="X32" i="7" s="1"/>
  <c r="C26" i="6" s="1"/>
  <c r="Y32" i="2"/>
  <c r="Y4" i="10" s="1"/>
  <c r="Y32" i="10" s="1"/>
  <c r="Y4" i="11" s="1"/>
  <c r="Y32" i="11" s="1"/>
  <c r="Y4" i="7" s="1"/>
  <c r="Y32" i="7" s="1"/>
  <c r="C27" i="6" s="1"/>
  <c r="Z32" i="2"/>
  <c r="Z4" i="10" s="1"/>
  <c r="Z32" i="10" s="1"/>
  <c r="Z4" i="11" s="1"/>
  <c r="Z32" i="11" s="1"/>
  <c r="Z4" i="7" s="1"/>
  <c r="Z32" i="7" s="1"/>
  <c r="C28" i="6" s="1"/>
  <c r="AA32" i="2"/>
  <c r="AA4" i="10" s="1"/>
  <c r="AA32" i="10" s="1"/>
  <c r="AA4" i="11" s="1"/>
  <c r="AA32" i="11" s="1"/>
  <c r="AA4" i="7" s="1"/>
  <c r="AA32" i="7" s="1"/>
  <c r="C29" i="6" s="1"/>
  <c r="AB32" i="2"/>
  <c r="AB4" i="10"/>
  <c r="AB32" i="10" s="1"/>
  <c r="AB4" i="11" s="1"/>
  <c r="AB32" i="11" s="1"/>
  <c r="AB4" i="7" s="1"/>
  <c r="AB32" i="7" s="1"/>
  <c r="C30" i="6" s="1"/>
  <c r="AC32" i="2"/>
  <c r="AC4" i="10" s="1"/>
  <c r="AC32" i="10" s="1"/>
  <c r="AC4" i="11" s="1"/>
  <c r="AC32" i="11" s="1"/>
  <c r="AC4" i="7" s="1"/>
  <c r="AC32" i="7" s="1"/>
  <c r="C32" i="6" s="1"/>
  <c r="C31" i="6" s="1"/>
  <c r="C6" i="16" s="1"/>
  <c r="AD32" i="2"/>
  <c r="AD4" i="10" s="1"/>
  <c r="AD32" i="10" s="1"/>
  <c r="AD4" i="11" s="1"/>
  <c r="AD32" i="11" s="1"/>
  <c r="AD4" i="7" s="1"/>
  <c r="AD32" i="7" s="1"/>
  <c r="C34" i="6" s="1"/>
  <c r="AE32" i="2"/>
  <c r="AE4" i="10" s="1"/>
  <c r="AE32" i="10" s="1"/>
  <c r="AE4" i="11" s="1"/>
  <c r="AE32" i="11" s="1"/>
  <c r="AE4" i="7" s="1"/>
  <c r="AE32" i="7" s="1"/>
  <c r="C35" i="6" s="1"/>
  <c r="F42" i="6"/>
  <c r="F7" i="16" s="1"/>
  <c r="B42" i="6" l="1"/>
  <c r="B8" i="16" s="1"/>
  <c r="F47" i="6"/>
  <c r="F8" i="16" s="1"/>
  <c r="C44" i="6"/>
  <c r="C9" i="16" s="1"/>
  <c r="G50" i="6"/>
  <c r="L32" i="11"/>
  <c r="C2" i="6"/>
  <c r="C2" i="16" s="1"/>
  <c r="L32" i="4"/>
  <c r="L4" i="8" s="1"/>
  <c r="L32" i="8" s="1"/>
  <c r="B2" i="6"/>
  <c r="B2" i="16" s="1"/>
  <c r="G53" i="6"/>
  <c r="G52" i="6"/>
  <c r="C33" i="6"/>
  <c r="I132" i="13"/>
  <c r="I133" i="13" s="1"/>
  <c r="L32" i="2"/>
  <c r="G49" i="6"/>
  <c r="C7" i="16"/>
  <c r="C24" i="6"/>
  <c r="C5" i="16" s="1"/>
  <c r="G29" i="6"/>
  <c r="G4" i="16" s="1"/>
  <c r="C17" i="6"/>
  <c r="C4" i="16" s="1"/>
  <c r="C10" i="6"/>
  <c r="C3" i="16" s="1"/>
  <c r="G54" i="6"/>
  <c r="G51" i="6"/>
  <c r="G19" i="6"/>
  <c r="G55" i="6"/>
  <c r="G9" i="16" s="1"/>
  <c r="G11" i="6"/>
  <c r="G48" i="6"/>
  <c r="G2" i="6"/>
  <c r="G2" i="16" s="1"/>
  <c r="G39" i="6"/>
  <c r="L32" i="7"/>
  <c r="L4" i="9" l="1"/>
  <c r="L32" i="9" s="1"/>
  <c r="L4" i="12"/>
  <c r="L32" i="12" s="1"/>
  <c r="G10" i="6"/>
  <c r="G3" i="16" s="1"/>
  <c r="G6" i="16"/>
  <c r="G47" i="6"/>
  <c r="C42" i="6"/>
  <c r="G42" i="6" l="1"/>
  <c r="G7" i="16" s="1"/>
  <c r="C59" i="6"/>
  <c r="C8" i="16"/>
  <c r="G8" i="16"/>
  <c r="G59" i="6" l="1"/>
  <c r="G10" i="16" s="1"/>
  <c r="C10" i="16"/>
  <c r="G60" i="6" l="1"/>
</calcChain>
</file>

<file path=xl/sharedStrings.xml><?xml version="1.0" encoding="utf-8"?>
<sst xmlns="http://schemas.openxmlformats.org/spreadsheetml/2006/main" count="870" uniqueCount="296">
  <si>
    <t>SUBVENTION D'EXPLOITATION</t>
  </si>
  <si>
    <t>AUTRES PRODUITS DE GESTION COURANTE</t>
  </si>
  <si>
    <t>RECTTES EXCEPTIONNELLES</t>
  </si>
  <si>
    <t>Virement de fonds  Pour mémoire</t>
  </si>
  <si>
    <t>CCP</t>
  </si>
  <si>
    <t>Livrets Postaux</t>
  </si>
  <si>
    <t>Banque</t>
  </si>
  <si>
    <t>Livret Bancaire</t>
  </si>
  <si>
    <t>Caisse Epargne</t>
  </si>
  <si>
    <t>Livret Caisse Epargne</t>
  </si>
  <si>
    <t>Caisse</t>
  </si>
  <si>
    <t>VERIF.       VENTILATION</t>
  </si>
  <si>
    <t>LIBERATEUR</t>
  </si>
  <si>
    <t>VENTES DIVERSES</t>
  </si>
  <si>
    <t>FETES, KERMESSE</t>
  </si>
  <si>
    <t>PERMANENCES REUNIONS</t>
  </si>
  <si>
    <t xml:space="preserve">Formation : Journée d'Etude-CONGRES </t>
  </si>
  <si>
    <t>SUBVENTION CONSEIL GENERAL</t>
  </si>
  <si>
    <t>SUBVENTION MUNICIPALITES</t>
  </si>
  <si>
    <t>SUBVENTION CAISSE NATIONALE EPARGNE</t>
  </si>
  <si>
    <t>AUTRES SUBVENTIONS</t>
  </si>
  <si>
    <t>COLLECTES</t>
  </si>
  <si>
    <t>COTISATION STATUTAIRE</t>
  </si>
  <si>
    <t xml:space="preserve">COTISATION  REGIONALE </t>
  </si>
  <si>
    <t>COTISATION LOCALE</t>
  </si>
  <si>
    <t>PRODUITS DIVERS DE GESTION COURANTE</t>
  </si>
  <si>
    <t>DONS INDIVIDUELS RECUS PAR LA SECTION</t>
  </si>
  <si>
    <t>INTERETS : BANQUE,  CNE</t>
  </si>
  <si>
    <t>PRODUIT EXCEPTIONNEL</t>
  </si>
  <si>
    <t>DATE</t>
  </si>
  <si>
    <t>ACHATS</t>
  </si>
  <si>
    <t>AUTRES CHARGES EXTERNES</t>
  </si>
  <si>
    <t>AUTRES CHARGES DE GESTION COURANTE</t>
  </si>
  <si>
    <t>NUMERO                    CARNET</t>
  </si>
  <si>
    <t>EDF EAU  CHAUFFAGE</t>
  </si>
  <si>
    <t>PETITES FOURNITURES</t>
  </si>
  <si>
    <t>FOURNITURES DE BUREAU</t>
  </si>
  <si>
    <t>ACHATS LIBERATEUR</t>
  </si>
  <si>
    <t>ACHATS DIVERS</t>
  </si>
  <si>
    <t>ACHATS FETES ET KERMESSE</t>
  </si>
  <si>
    <t>ACHATS PERMANENCES ET REUNIONS</t>
  </si>
  <si>
    <t>LOCATIONS SALLES</t>
  </si>
  <si>
    <t>LOCATIONS MOBILIERES</t>
  </si>
  <si>
    <t>ENTRETIEN ET REPARATIONS</t>
  </si>
  <si>
    <t>ASSURANCES</t>
  </si>
  <si>
    <t>DOCUMENTATION SIEGE</t>
  </si>
  <si>
    <t>DOCUMENTATION LOCALE</t>
  </si>
  <si>
    <t>FORMATION : WEEK-END  STAGES</t>
  </si>
  <si>
    <t>HONORAIRES</t>
  </si>
  <si>
    <t>DIVERS (pourboires, dons courants)</t>
  </si>
  <si>
    <t>VOYAGES ET DEPLACEMENT</t>
  </si>
  <si>
    <t>FRAIS POSTAUX</t>
  </si>
  <si>
    <t>FRAIS BANCAIRES ET POSTAUX</t>
  </si>
  <si>
    <t>COTISATIONS autres que C B</t>
  </si>
  <si>
    <t>Droit d'Auteur - SACEM</t>
  </si>
  <si>
    <t>AIDE A DES EFFORTS LOCAUX</t>
  </si>
  <si>
    <t>AIDE DIRECTE - ENTRAIDE</t>
  </si>
  <si>
    <t>CHARGES DIVERSES DE GESTION COURANTE</t>
  </si>
  <si>
    <t>Cotisations statutaires</t>
  </si>
  <si>
    <t>Cotisations Régionales</t>
  </si>
  <si>
    <t xml:space="preserve">INTERETS BANCAIRES </t>
  </si>
  <si>
    <t>DONS ET LIBERALITES</t>
  </si>
  <si>
    <t>ACQUISITIONS</t>
  </si>
  <si>
    <t>514100</t>
  </si>
  <si>
    <t>606100</t>
  </si>
  <si>
    <t>EDF, EAU, Chauffage</t>
  </si>
  <si>
    <t>514110</t>
  </si>
  <si>
    <t>606300</t>
  </si>
  <si>
    <t>Petites fournitures</t>
  </si>
  <si>
    <t>512100</t>
  </si>
  <si>
    <t>BANQUE</t>
  </si>
  <si>
    <t>606400</t>
  </si>
  <si>
    <t>Fournitures de bureau</t>
  </si>
  <si>
    <t>512110</t>
  </si>
  <si>
    <t>607100</t>
  </si>
  <si>
    <t>Achats Libérateur</t>
  </si>
  <si>
    <t>517100</t>
  </si>
  <si>
    <t>CAISSE D'EPARGNE</t>
  </si>
  <si>
    <t>607200</t>
  </si>
  <si>
    <t>Achtas divers</t>
  </si>
  <si>
    <t>517110</t>
  </si>
  <si>
    <t>LIVRET CAISSE EPARGNE</t>
  </si>
  <si>
    <t>607400</t>
  </si>
  <si>
    <t>Achats, fêtes, kermesses, lotos</t>
  </si>
  <si>
    <t>532100</t>
  </si>
  <si>
    <t>CAISSE</t>
  </si>
  <si>
    <t>607410</t>
  </si>
  <si>
    <t>Achats permanences &amp; réunions</t>
  </si>
  <si>
    <t>VENTES PRODUITS FINIS &amp; PRESTATIONS SERVICE</t>
  </si>
  <si>
    <t>Services Extérieurs</t>
  </si>
  <si>
    <t>707100</t>
  </si>
  <si>
    <t>Libérateur</t>
  </si>
  <si>
    <t>613200</t>
  </si>
  <si>
    <t>Locations salles</t>
  </si>
  <si>
    <t>707200</t>
  </si>
  <si>
    <t>Ventes diverses</t>
  </si>
  <si>
    <t>613500</t>
  </si>
  <si>
    <t>Location mobilières</t>
  </si>
  <si>
    <t>707400</t>
  </si>
  <si>
    <t>Fêtes et Kermesses</t>
  </si>
  <si>
    <t>615100</t>
  </si>
  <si>
    <t>Entretien et réparations</t>
  </si>
  <si>
    <t>707410</t>
  </si>
  <si>
    <t>Permanences &amp; Réunions</t>
  </si>
  <si>
    <t>616100</t>
  </si>
  <si>
    <t>Assurances</t>
  </si>
  <si>
    <t>618100</t>
  </si>
  <si>
    <t>Documentation Siège</t>
  </si>
  <si>
    <t>618200</t>
  </si>
  <si>
    <t>Documentation locale</t>
  </si>
  <si>
    <t>SUBVENTIONS D'EXPLOITATION</t>
  </si>
  <si>
    <t>618500</t>
  </si>
  <si>
    <t>Formation : Week-ends, stages</t>
  </si>
  <si>
    <t>740100</t>
  </si>
  <si>
    <t>Autres Services Extérieurs</t>
  </si>
  <si>
    <t>623100</t>
  </si>
  <si>
    <t>Subvention : Conseil Général</t>
  </si>
  <si>
    <t>622600</t>
  </si>
  <si>
    <t>Honoraires</t>
  </si>
  <si>
    <t>Subvention : Municipalités</t>
  </si>
  <si>
    <t>623800</t>
  </si>
  <si>
    <t>Divers, dons courants</t>
  </si>
  <si>
    <t>Subvention : Caisse Nationale d'Epargne</t>
  </si>
  <si>
    <t>625100</t>
  </si>
  <si>
    <t>Voyages &amp; déplacements</t>
  </si>
  <si>
    <t>Subvention : Autres</t>
  </si>
  <si>
    <t>626100</t>
  </si>
  <si>
    <t>Frais postaux</t>
  </si>
  <si>
    <t>AUTRES PRODUITS GESTION COURANTE</t>
  </si>
  <si>
    <t>626110</t>
  </si>
  <si>
    <t>754100</t>
  </si>
  <si>
    <t>Collectes</t>
  </si>
  <si>
    <t>756100</t>
  </si>
  <si>
    <t>Cotisation staturaire</t>
  </si>
  <si>
    <t>627100</t>
  </si>
  <si>
    <t>Frais bancaires &amp; postaux</t>
  </si>
  <si>
    <t>756110</t>
  </si>
  <si>
    <t>Cotisation régionale</t>
  </si>
  <si>
    <t>628100</t>
  </si>
  <si>
    <t>756120</t>
  </si>
  <si>
    <t>Cotisation locale</t>
  </si>
  <si>
    <t>AUTRES CHARGES GESTION COURANTE</t>
  </si>
  <si>
    <t>758000</t>
  </si>
  <si>
    <t>Produits divers de gestion courante</t>
  </si>
  <si>
    <t>651600</t>
  </si>
  <si>
    <t>Droits d'auteur, Sacem</t>
  </si>
  <si>
    <t>758500</t>
  </si>
  <si>
    <t>657100</t>
  </si>
  <si>
    <t>Aide à des efforts locaux (ADEL)</t>
  </si>
  <si>
    <t>PRODUITS FINANCIERS</t>
  </si>
  <si>
    <t>657110</t>
  </si>
  <si>
    <t>Aide directe, entraide (ADAB)</t>
  </si>
  <si>
    <t>761600</t>
  </si>
  <si>
    <t>Intérêts (Banque, CNE)</t>
  </si>
  <si>
    <t>RECETTES EXCEPTIONNELLES</t>
  </si>
  <si>
    <t>658000</t>
  </si>
  <si>
    <t>Charges diverses de gestion courante</t>
  </si>
  <si>
    <t>771000</t>
  </si>
  <si>
    <t>Produits exceptionnels</t>
  </si>
  <si>
    <t>658600</t>
  </si>
  <si>
    <t>658610</t>
  </si>
  <si>
    <t>Cotisations régionales</t>
  </si>
  <si>
    <t>Cession immobilisation</t>
  </si>
  <si>
    <t>CHARGES FINANCIERES</t>
  </si>
  <si>
    <t>791000</t>
  </si>
  <si>
    <t>661100</t>
  </si>
  <si>
    <t>Intérêts bancaires</t>
  </si>
  <si>
    <t>CHARGES EXCEPTIONNELLES</t>
  </si>
  <si>
    <t>671300</t>
  </si>
  <si>
    <t>Dons &amp; Libéralités</t>
  </si>
  <si>
    <t>Acquisitions</t>
  </si>
  <si>
    <t>Porter le détail &amp; joindre la facture</t>
  </si>
  <si>
    <t xml:space="preserve">Cotisations </t>
  </si>
  <si>
    <t>708500</t>
  </si>
  <si>
    <t xml:space="preserve">SUBVENTION CPAM ARS </t>
  </si>
  <si>
    <t>740200</t>
  </si>
  <si>
    <t>740300</t>
  </si>
  <si>
    <t>740400</t>
  </si>
  <si>
    <t>740500</t>
  </si>
  <si>
    <t>775000</t>
  </si>
  <si>
    <t>Cession immobilisations</t>
  </si>
  <si>
    <t>Participation des Membres Bénévoles</t>
  </si>
  <si>
    <t>Bénévolat</t>
  </si>
  <si>
    <t>791350</t>
  </si>
  <si>
    <t>580000</t>
  </si>
  <si>
    <t>DIVERS</t>
  </si>
  <si>
    <t>Virements de fonds</t>
  </si>
  <si>
    <t>Subventions à partager</t>
  </si>
  <si>
    <t>580100</t>
  </si>
  <si>
    <t xml:space="preserve">CCP </t>
  </si>
  <si>
    <t>Livret CCP</t>
  </si>
  <si>
    <t>Annonces &amp; Insertions</t>
  </si>
  <si>
    <t>TELEPHONE  FAX INTERNET</t>
  </si>
  <si>
    <t>68</t>
  </si>
  <si>
    <t>Subventions reversées</t>
  </si>
  <si>
    <t>NUMERO  CHEQUE</t>
  </si>
  <si>
    <t>LIVRET BANQUE</t>
  </si>
  <si>
    <t>LIVRET CCP</t>
  </si>
  <si>
    <t>Subvention ETAT : ARS   CPAM DRJS DDCS</t>
  </si>
  <si>
    <t>Dons reçus en section</t>
  </si>
  <si>
    <t>Participation des Membres bénévoles</t>
  </si>
  <si>
    <t xml:space="preserve">Bénévolat </t>
  </si>
  <si>
    <t>Notes</t>
  </si>
  <si>
    <t>BENEVOLAT</t>
  </si>
  <si>
    <t>671350</t>
  </si>
  <si>
    <t>Téléphone, fax, internet</t>
  </si>
  <si>
    <t>Virement de fonds</t>
  </si>
  <si>
    <t>VENTES PRODUITS FINIS 
&amp; PRESTATIONS DE SERVICE</t>
  </si>
  <si>
    <t>ANNEE</t>
  </si>
  <si>
    <t>ANNEE :</t>
  </si>
  <si>
    <t>COMPTE RESULTAT SECTION DE :</t>
  </si>
  <si>
    <t>Formation : Week-ends, stages, congrès</t>
  </si>
  <si>
    <t>Pour contrôle : total recettes + trésorerie :</t>
  </si>
  <si>
    <t>Pour contrôle : total dépenses + trésorerie :</t>
  </si>
  <si>
    <t>Ecart :</t>
  </si>
  <si>
    <t>N° comptes d'imputation :</t>
  </si>
  <si>
    <t>COMPTE  Section de :</t>
  </si>
  <si>
    <t>Report page 1 :</t>
  </si>
  <si>
    <t>Report page 2 :</t>
  </si>
  <si>
    <t>Téléphone</t>
  </si>
  <si>
    <t>Email</t>
  </si>
  <si>
    <t>Signature</t>
  </si>
  <si>
    <t>Report page 3 :</t>
  </si>
  <si>
    <t>RECETTES - PAGE 1 / 4</t>
  </si>
  <si>
    <t>RECETTES - PAGE 2 / 4</t>
  </si>
  <si>
    <t>RECETTES - PAGE 3 / 4</t>
  </si>
  <si>
    <t>RECETTES - PAGE 4 / 4</t>
  </si>
  <si>
    <t>DEPENSES - PAGE 1 / 4</t>
  </si>
  <si>
    <t>DEPENSES - PAGE 2 / 4</t>
  </si>
  <si>
    <t>DEPENSES - PAGE 3 / 4</t>
  </si>
  <si>
    <t>DEPENSES - PAGE 4 / 4</t>
  </si>
  <si>
    <t>REPORT SOLDES au 31 décembre :</t>
  </si>
  <si>
    <t>Ancien solde au :</t>
  </si>
  <si>
    <t>N° Relevé</t>
  </si>
  <si>
    <t>OPERATION</t>
  </si>
  <si>
    <t>DEBIT (€)</t>
  </si>
  <si>
    <t>CREDIT (€)</t>
  </si>
  <si>
    <t>DEBIT (F)</t>
  </si>
  <si>
    <t>CREDIT (F)</t>
  </si>
  <si>
    <t>TOTAUX :</t>
  </si>
  <si>
    <t>Nouveau solde au :</t>
  </si>
  <si>
    <t>LA BANQUE POSTALE</t>
  </si>
  <si>
    <t>CENTRE FINANCIER</t>
  </si>
  <si>
    <t>Téléphone :</t>
  </si>
  <si>
    <t>Compte RIB :</t>
  </si>
  <si>
    <t>Compte IBAN :</t>
  </si>
  <si>
    <t>Compte BIC :</t>
  </si>
  <si>
    <t>STE FRANCAISE DE LA CROIX BLEUE</t>
  </si>
  <si>
    <t>Débit</t>
  </si>
  <si>
    <t>Crédit</t>
  </si>
  <si>
    <t>Date</t>
  </si>
  <si>
    <t>Libellé</t>
  </si>
  <si>
    <t>N°</t>
  </si>
  <si>
    <t>Total Crédit / Débit :</t>
  </si>
  <si>
    <t>PRESIDENT</t>
  </si>
  <si>
    <t>Solde An-1 :</t>
  </si>
  <si>
    <t>Solde réel :</t>
  </si>
  <si>
    <t>TRESORIER</t>
  </si>
  <si>
    <t>xxxxxxxxxxxx</t>
  </si>
  <si>
    <t>Formation, Week-ends, stages, congrès &amp; déplacements</t>
  </si>
  <si>
    <t>Assurance</t>
  </si>
  <si>
    <t>Lister les dépenses par chèque non débité au 31 Décembre de l'année en cours</t>
  </si>
  <si>
    <t>N° chèque</t>
  </si>
  <si>
    <t>LIBELLE</t>
  </si>
  <si>
    <t>MONTANT</t>
  </si>
  <si>
    <t>GROUPE OU SECTION</t>
  </si>
  <si>
    <t>Le Groupe ou la Section:</t>
  </si>
  <si>
    <t>A PAYE LA SOMME DE</t>
  </si>
  <si>
    <t>A UNE SECTION</t>
  </si>
  <si>
    <t>AU GROUPE</t>
  </si>
  <si>
    <t>AU SIEGE</t>
  </si>
  <si>
    <t>INDICE</t>
  </si>
  <si>
    <t xml:space="preserve">ICI METTRE LE MONTANT DANS LA COLONNE CORESPONDANTE ET EN FACE DE L'INDICE CORESPONDANT </t>
  </si>
  <si>
    <t>A</t>
  </si>
  <si>
    <t>B</t>
  </si>
  <si>
    <t>C</t>
  </si>
  <si>
    <t>D</t>
  </si>
  <si>
    <t>E</t>
  </si>
  <si>
    <t>F</t>
  </si>
  <si>
    <t>G</t>
  </si>
  <si>
    <t>H</t>
  </si>
  <si>
    <t>TOTAL</t>
  </si>
  <si>
    <t>A RECU LA SOMME DE</t>
  </si>
  <si>
    <t>D'UNE SECTION</t>
  </si>
  <si>
    <t>D'UN GROUPE</t>
  </si>
  <si>
    <t>DU SIEGE</t>
  </si>
  <si>
    <t>TABLEAU DES INDICES</t>
  </si>
  <si>
    <t>Articles ou documentation</t>
  </si>
  <si>
    <t>Subventions</t>
  </si>
  <si>
    <t>Virement de fonds                                                             (Uniquement pour fermeture d'entité)</t>
  </si>
  <si>
    <t>Autres (à préciser ICI          )</t>
  </si>
  <si>
    <t>Calculatrice addition</t>
  </si>
  <si>
    <t>TABLEAUX DES ECHANGES FINANCIERS ENTRE LES ENTITES CROIX BLEUE</t>
  </si>
  <si>
    <t xml:space="preserve"> </t>
  </si>
  <si>
    <t xml:space="preserve">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</si>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</sst>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&quot; €&quot;_-;\-* #,##0.00&quot; €&quot;_-;_-* \-??&quot; €&quot;_-;_-@_-"/>
    <numFmt numFmtId="165" formatCode="_-* #,##0.00&quot; F&quot;_-;\-* #,##0.00&quot; F&quot;_-;_-* \-??&quot; F&quot;_-;_-@_-"/>
    <numFmt numFmtId="166" formatCode="#,##0.00&quot; €&quot;"/>
    <numFmt numFmtId="167" formatCode="&quot;  &quot;@"/>
    <numFmt numFmtId="168" formatCode="#,##0.00\ &quot;€&quot;"/>
    <numFmt numFmtId="169" formatCode="_-* #,##0\ _F_-;\-* #,##0\ _F_-;_-* &quot;-&quot;??\ _F_-;_-@_-"/>
    <numFmt numFmtId="170" formatCode="_-* #,##0.00\ [$€]_-;\-* #,##0.00\ [$€]_-;_-* &quot;-&quot;??\ [$€]_-;_-@_-"/>
    <numFmt numFmtId="171" formatCode="#,##0.00\ &quot;F&quot;;\-#,##0.00\ &quot;F&quot;"/>
    <numFmt numFmtId="172" formatCode="dd/mm;@"/>
    <numFmt numFmtId="173" formatCode="_-* #,##0.00\ [$€-40C]_-;\-* #,##0.00\ [$€-40C]_-;_-* &quot;-&quot;??\ [$€-40C]_-;_-@_-"/>
    <numFmt numFmtId="174" formatCode="dddd\ dd\ mmmm\ yyyy"/>
    <numFmt numFmtId="175" formatCode="ddd\ dd\ mmm\ yy"/>
    <numFmt numFmtId="176" formatCode="_-* #,##0.00\ _€_-;\-* #,##0.00\ _€_-;_-* \-??\ _€_-;_-@_-"/>
    <numFmt numFmtId="177" formatCode="&quot;RAPPEL SOLDE ACTUEL:&quot;\ #,##0.00\ &quot;€&quot;;&quot;RAPPEL SOLDE ACTUEL:&quot;\ \-#,##0.00\ &quot;€&quot;"/>
  </numFmts>
  <fonts count="7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Directions MT"/>
      <charset val="2"/>
    </font>
    <font>
      <b/>
      <sz val="14"/>
      <name val="Arial"/>
      <family val="2"/>
    </font>
    <font>
      <b/>
      <sz val="11"/>
      <color indexed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sz val="8"/>
      <name val="ZDingbats"/>
    </font>
    <font>
      <sz val="11"/>
      <name val="Arial"/>
      <family val="2"/>
    </font>
    <font>
      <sz val="26"/>
      <name val="Arial"/>
      <family val="2"/>
    </font>
    <font>
      <sz val="36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b/>
      <strike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color indexed="1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u/>
      <sz val="14"/>
      <color indexed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rgb="FFFFFF00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86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164" fontId="29" fillId="0" borderId="0" applyFill="0" applyBorder="0" applyAlignment="0" applyProtection="0"/>
    <xf numFmtId="170" fontId="1" fillId="0" borderId="0" applyFont="0" applyFill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43" fontId="29" fillId="0" borderId="0" applyFont="0" applyFill="0" applyBorder="0" applyAlignment="0" applyProtection="0"/>
    <xf numFmtId="176" fontId="29" fillId="0" borderId="0" applyFill="0" applyBorder="0" applyAlignment="0" applyProtection="0"/>
    <xf numFmtId="44" fontId="1" fillId="0" borderId="0" applyFill="0" applyBorder="0" applyAlignment="0" applyProtection="0"/>
    <xf numFmtId="164" fontId="29" fillId="0" borderId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</cellStyleXfs>
  <cellXfs count="682">
    <xf numFmtId="0" fontId="0" fillId="0" borderId="0" xfId="0"/>
    <xf numFmtId="0" fontId="0" fillId="0" borderId="0" xfId="0" applyFill="1"/>
    <xf numFmtId="0" fontId="24" fillId="0" borderId="0" xfId="0" applyFont="1"/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/>
    <xf numFmtId="4" fontId="0" fillId="0" borderId="0" xfId="0" applyNumberFormat="1"/>
    <xf numFmtId="168" fontId="0" fillId="0" borderId="0" xfId="0" applyNumberFormat="1"/>
    <xf numFmtId="4" fontId="34" fillId="0" borderId="0" xfId="0" applyNumberFormat="1" applyFont="1"/>
    <xf numFmtId="167" fontId="31" fillId="7" borderId="11" xfId="0" applyNumberFormat="1" applyFont="1" applyFill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center" vertical="center"/>
    </xf>
    <xf numFmtId="0" fontId="30" fillId="0" borderId="12" xfId="0" applyFont="1" applyBorder="1" applyAlignment="1">
      <alignment vertical="center"/>
    </xf>
    <xf numFmtId="167" fontId="30" fillId="0" borderId="12" xfId="0" applyNumberFormat="1" applyFont="1" applyFill="1" applyBorder="1" applyAlignment="1">
      <alignment vertical="center"/>
    </xf>
    <xf numFmtId="0" fontId="30" fillId="0" borderId="13" xfId="0" applyFont="1" applyBorder="1" applyAlignment="1">
      <alignment vertical="center"/>
    </xf>
    <xf numFmtId="49" fontId="30" fillId="0" borderId="13" xfId="0" applyNumberFormat="1" applyFont="1" applyFill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35" fillId="0" borderId="15" xfId="0" applyFont="1" applyBorder="1" applyAlignment="1">
      <alignment horizontal="left" vertical="center"/>
    </xf>
    <xf numFmtId="167" fontId="30" fillId="0" borderId="12" xfId="0" applyNumberFormat="1" applyFont="1" applyBorder="1" applyAlignment="1">
      <alignment vertical="center"/>
    </xf>
    <xf numFmtId="167" fontId="31" fillId="7" borderId="12" xfId="0" applyNumberFormat="1" applyFont="1" applyFill="1" applyBorder="1" applyAlignment="1">
      <alignment vertical="center"/>
    </xf>
    <xf numFmtId="167" fontId="31" fillId="7" borderId="12" xfId="0" applyNumberFormat="1" applyFont="1" applyFill="1" applyBorder="1" applyAlignment="1">
      <alignment horizontal="center" vertical="center"/>
    </xf>
    <xf numFmtId="0" fontId="30" fillId="0" borderId="12" xfId="0" applyFont="1" applyBorder="1"/>
    <xf numFmtId="167" fontId="31" fillId="0" borderId="12" xfId="0" applyNumberFormat="1" applyFont="1" applyFill="1" applyBorder="1" applyAlignment="1">
      <alignment vertical="center"/>
    </xf>
    <xf numFmtId="44" fontId="1" fillId="7" borderId="16" xfId="574" applyFill="1" applyBorder="1" applyAlignment="1" applyProtection="1">
      <alignment horizontal="center" vertical="center"/>
    </xf>
    <xf numFmtId="44" fontId="1" fillId="7" borderId="16" xfId="574" applyFill="1" applyBorder="1" applyAlignment="1">
      <alignment horizontal="center" vertical="center"/>
    </xf>
    <xf numFmtId="167" fontId="30" fillId="0" borderId="11" xfId="0" applyNumberFormat="1" applyFont="1" applyBorder="1" applyAlignment="1">
      <alignment vertical="center"/>
    </xf>
    <xf numFmtId="167" fontId="33" fillId="0" borderId="11" xfId="0" applyNumberFormat="1" applyFont="1" applyBorder="1" applyAlignment="1">
      <alignment horizontal="right" vertical="center"/>
    </xf>
    <xf numFmtId="167" fontId="30" fillId="0" borderId="11" xfId="0" applyNumberFormat="1" applyFont="1" applyFill="1" applyBorder="1" applyAlignment="1">
      <alignment vertical="center"/>
    </xf>
    <xf numFmtId="167" fontId="30" fillId="0" borderId="11" xfId="0" applyNumberFormat="1" applyFont="1" applyFill="1" applyBorder="1" applyAlignment="1">
      <alignment horizontal="left" vertical="center"/>
    </xf>
    <xf numFmtId="167" fontId="31" fillId="7" borderId="11" xfId="0" applyNumberFormat="1" applyFont="1" applyFill="1" applyBorder="1" applyAlignment="1">
      <alignment horizontal="right" vertical="center"/>
    </xf>
    <xf numFmtId="167" fontId="31" fillId="0" borderId="11" xfId="0" applyNumberFormat="1" applyFont="1" applyFill="1" applyBorder="1" applyAlignment="1">
      <alignment horizontal="left" vertical="center"/>
    </xf>
    <xf numFmtId="167" fontId="30" fillId="0" borderId="11" xfId="0" applyNumberFormat="1" applyFont="1" applyBorder="1" applyAlignment="1">
      <alignment horizontal="left" vertical="center"/>
    </xf>
    <xf numFmtId="44" fontId="1" fillId="0" borderId="17" xfId="574" applyNumberFormat="1" applyFill="1" applyBorder="1" applyAlignment="1">
      <alignment vertical="center"/>
    </xf>
    <xf numFmtId="44" fontId="1" fillId="7" borderId="17" xfId="574" applyNumberFormat="1" applyFill="1" applyBorder="1" applyAlignment="1">
      <alignment vertical="center"/>
    </xf>
    <xf numFmtId="44" fontId="1" fillId="18" borderId="17" xfId="574" applyNumberFormat="1" applyFill="1" applyBorder="1" applyAlignment="1">
      <alignment vertical="center"/>
    </xf>
    <xf numFmtId="44" fontId="1" fillId="7" borderId="17" xfId="574" applyNumberFormat="1" applyFill="1" applyBorder="1" applyAlignment="1" applyProtection="1">
      <alignment horizontal="right" vertical="center"/>
    </xf>
    <xf numFmtId="44" fontId="1" fillId="0" borderId="17" xfId="574" applyNumberFormat="1" applyBorder="1" applyAlignment="1">
      <alignment vertical="center"/>
    </xf>
    <xf numFmtId="44" fontId="1" fillId="19" borderId="17" xfId="574" applyNumberFormat="1" applyFill="1" applyBorder="1" applyAlignment="1">
      <alignment vertical="center"/>
    </xf>
    <xf numFmtId="44" fontId="1" fillId="0" borderId="14" xfId="574" applyNumberFormat="1" applyBorder="1" applyAlignment="1">
      <alignment vertical="center"/>
    </xf>
    <xf numFmtId="49" fontId="30" fillId="0" borderId="18" xfId="0" applyNumberFormat="1" applyFont="1" applyBorder="1" applyAlignment="1">
      <alignment horizontal="center" vertical="center"/>
    </xf>
    <xf numFmtId="167" fontId="31" fillId="7" borderId="18" xfId="0" applyNumberFormat="1" applyFont="1" applyFill="1" applyBorder="1" applyAlignment="1">
      <alignment horizontal="center" vertical="center"/>
    </xf>
    <xf numFmtId="49" fontId="30" fillId="0" borderId="18" xfId="0" applyNumberFormat="1" applyFont="1" applyFill="1" applyBorder="1" applyAlignment="1">
      <alignment horizontal="center" vertical="center"/>
    </xf>
    <xf numFmtId="49" fontId="30" fillId="7" borderId="18" xfId="0" applyNumberFormat="1" applyFont="1" applyFill="1" applyBorder="1" applyAlignment="1">
      <alignment vertical="center"/>
    </xf>
    <xf numFmtId="49" fontId="30" fillId="0" borderId="18" xfId="0" applyNumberFormat="1" applyFont="1" applyFill="1" applyBorder="1" applyAlignment="1">
      <alignment vertical="center"/>
    </xf>
    <xf numFmtId="0" fontId="30" fillId="20" borderId="19" xfId="0" applyFont="1" applyFill="1" applyBorder="1" applyAlignment="1">
      <alignment vertical="center"/>
    </xf>
    <xf numFmtId="165" fontId="30" fillId="20" borderId="20" xfId="0" applyNumberFormat="1" applyFont="1" applyFill="1" applyBorder="1" applyAlignment="1">
      <alignment vertical="center"/>
    </xf>
    <xf numFmtId="49" fontId="30" fillId="0" borderId="13" xfId="0" applyNumberFormat="1" applyFont="1" applyBorder="1" applyAlignment="1">
      <alignment horizontal="center" vertical="center"/>
    </xf>
    <xf numFmtId="44" fontId="1" fillId="0" borderId="16" xfId="574" applyFill="1" applyBorder="1" applyAlignment="1">
      <alignment vertical="center"/>
    </xf>
    <xf numFmtId="167" fontId="31" fillId="7" borderId="13" xfId="0" applyNumberFormat="1" applyFont="1" applyFill="1" applyBorder="1" applyAlignment="1">
      <alignment vertical="center"/>
    </xf>
    <xf numFmtId="44" fontId="1" fillId="7" borderId="16" xfId="574" applyFill="1" applyBorder="1" applyAlignment="1">
      <alignment vertical="center"/>
    </xf>
    <xf numFmtId="49" fontId="30" fillId="7" borderId="13" xfId="0" applyNumberFormat="1" applyFont="1" applyFill="1" applyBorder="1" applyAlignment="1">
      <alignment horizontal="center" vertical="center"/>
    </xf>
    <xf numFmtId="49" fontId="30" fillId="7" borderId="13" xfId="0" applyNumberFormat="1" applyFont="1" applyFill="1" applyBorder="1" applyAlignment="1">
      <alignment vertical="center"/>
    </xf>
    <xf numFmtId="44" fontId="1" fillId="0" borderId="16" xfId="574" applyFill="1" applyBorder="1" applyAlignment="1" applyProtection="1">
      <alignment vertical="center"/>
    </xf>
    <xf numFmtId="49" fontId="30" fillId="18" borderId="13" xfId="0" applyNumberFormat="1" applyFont="1" applyFill="1" applyBorder="1" applyAlignment="1">
      <alignment vertical="center"/>
    </xf>
    <xf numFmtId="0" fontId="30" fillId="20" borderId="21" xfId="0" applyFont="1" applyFill="1" applyBorder="1" applyAlignment="1">
      <alignment vertical="center"/>
    </xf>
    <xf numFmtId="167" fontId="31" fillId="7" borderId="13" xfId="0" applyNumberFormat="1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Continuous" vertical="center"/>
    </xf>
    <xf numFmtId="44" fontId="1" fillId="7" borderId="23" xfId="574" applyNumberFormat="1" applyFill="1" applyBorder="1" applyAlignment="1">
      <alignment horizontal="center" vertical="center"/>
    </xf>
    <xf numFmtId="44" fontId="1" fillId="7" borderId="24" xfId="574" applyFill="1" applyBorder="1" applyAlignment="1">
      <alignment horizontal="center" vertical="center"/>
    </xf>
    <xf numFmtId="0" fontId="31" fillId="19" borderId="25" xfId="0" applyFont="1" applyFill="1" applyBorder="1" applyAlignment="1">
      <alignment horizontal="right" vertical="center"/>
    </xf>
    <xf numFmtId="0" fontId="25" fillId="19" borderId="26" xfId="0" applyFont="1" applyFill="1" applyBorder="1" applyAlignment="1">
      <alignment horizontal="right" vertical="center"/>
    </xf>
    <xf numFmtId="0" fontId="22" fillId="19" borderId="26" xfId="0" applyFont="1" applyFill="1" applyBorder="1" applyAlignment="1">
      <alignment horizontal="right" vertical="center"/>
    </xf>
    <xf numFmtId="0" fontId="31" fillId="7" borderId="27" xfId="0" applyFont="1" applyFill="1" applyBorder="1" applyAlignment="1">
      <alignment horizontal="centerContinuous" vertical="center"/>
    </xf>
    <xf numFmtId="0" fontId="31" fillId="7" borderId="28" xfId="0" applyFont="1" applyFill="1" applyBorder="1" applyAlignment="1">
      <alignment horizontal="centerContinuous" vertical="center"/>
    </xf>
    <xf numFmtId="167" fontId="31" fillId="7" borderId="12" xfId="0" applyNumberFormat="1" applyFont="1" applyFill="1" applyBorder="1" applyAlignment="1">
      <alignment horizontal="right" vertical="center"/>
    </xf>
    <xf numFmtId="167" fontId="31" fillId="7" borderId="18" xfId="0" applyNumberFormat="1" applyFont="1" applyFill="1" applyBorder="1" applyAlignment="1">
      <alignment horizontal="centerContinuous" vertical="center"/>
    </xf>
    <xf numFmtId="167" fontId="31" fillId="7" borderId="11" xfId="0" applyNumberFormat="1" applyFont="1" applyFill="1" applyBorder="1" applyAlignment="1">
      <alignment horizontal="centerContinuous" vertical="center"/>
    </xf>
    <xf numFmtId="0" fontId="30" fillId="0" borderId="14" xfId="0" applyFont="1" applyBorder="1" applyAlignment="1">
      <alignment horizontal="right" vertical="center"/>
    </xf>
    <xf numFmtId="0" fontId="27" fillId="0" borderId="0" xfId="0" applyFont="1" applyAlignment="1">
      <alignment horizontal="left"/>
    </xf>
    <xf numFmtId="0" fontId="27" fillId="0" borderId="0" xfId="0" applyFont="1" applyFill="1"/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0" xfId="0" applyFont="1" applyBorder="1" applyAlignment="1">
      <alignment horizontal="right" vertical="center"/>
    </xf>
    <xf numFmtId="0" fontId="22" fillId="0" borderId="31" xfId="0" applyFont="1" applyBorder="1" applyAlignment="1">
      <alignment horizontal="centerContinuous" vertical="center" wrapText="1"/>
    </xf>
    <xf numFmtId="0" fontId="22" fillId="0" borderId="32" xfId="0" applyFont="1" applyBorder="1" applyAlignment="1">
      <alignment horizontal="centerContinuous" vertical="center" wrapText="1"/>
    </xf>
    <xf numFmtId="0" fontId="22" fillId="0" borderId="33" xfId="0" applyFont="1" applyBorder="1" applyAlignment="1">
      <alignment horizontal="centerContinuous" vertical="center" wrapText="1"/>
    </xf>
    <xf numFmtId="165" fontId="22" fillId="0" borderId="34" xfId="0" applyNumberFormat="1" applyFont="1" applyFill="1" applyBorder="1" applyAlignment="1">
      <alignment horizontal="center" vertical="center" textRotation="90" wrapText="1"/>
    </xf>
    <xf numFmtId="165" fontId="22" fillId="0" borderId="35" xfId="0" applyNumberFormat="1" applyFont="1" applyFill="1" applyBorder="1" applyAlignment="1">
      <alignment horizontal="center" vertical="center" textRotation="90" wrapText="1"/>
    </xf>
    <xf numFmtId="165" fontId="22" fillId="0" borderId="36" xfId="0" applyNumberFormat="1" applyFont="1" applyFill="1" applyBorder="1" applyAlignment="1">
      <alignment horizontal="center" vertical="center" textRotation="90" wrapText="1"/>
    </xf>
    <xf numFmtId="0" fontId="22" fillId="0" borderId="31" xfId="0" applyFont="1" applyBorder="1" applyAlignment="1">
      <alignment horizontal="centerContinuous" vertical="center"/>
    </xf>
    <xf numFmtId="0" fontId="22" fillId="0" borderId="32" xfId="0" applyFont="1" applyBorder="1" applyAlignment="1">
      <alignment horizontal="centerContinuous" vertical="center"/>
    </xf>
    <xf numFmtId="0" fontId="22" fillId="0" borderId="33" xfId="0" applyFont="1" applyBorder="1" applyAlignment="1">
      <alignment horizontal="centerContinuous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Continuous" vertical="center"/>
    </xf>
    <xf numFmtId="0" fontId="22" fillId="0" borderId="39" xfId="0" applyFont="1" applyBorder="1" applyAlignment="1">
      <alignment horizontal="centerContinuous" vertical="center"/>
    </xf>
    <xf numFmtId="0" fontId="22" fillId="0" borderId="40" xfId="0" applyFont="1" applyBorder="1" applyAlignment="1">
      <alignment horizontal="centerContinuous" vertical="center"/>
    </xf>
    <xf numFmtId="165" fontId="22" fillId="0" borderId="41" xfId="0" applyNumberFormat="1" applyFont="1" applyFill="1" applyBorder="1" applyAlignment="1">
      <alignment horizontal="center" vertical="center" textRotation="90" wrapText="1"/>
    </xf>
    <xf numFmtId="165" fontId="22" fillId="0" borderId="42" xfId="0" applyNumberFormat="1" applyFont="1" applyFill="1" applyBorder="1" applyAlignment="1">
      <alignment horizontal="center" vertical="center" textRotation="90" wrapText="1"/>
    </xf>
    <xf numFmtId="0" fontId="22" fillId="0" borderId="43" xfId="0" applyFont="1" applyBorder="1" applyAlignment="1">
      <alignment horizontal="centerContinuous" vertical="center"/>
    </xf>
    <xf numFmtId="0" fontId="22" fillId="0" borderId="44" xfId="0" applyFont="1" applyBorder="1" applyAlignment="1">
      <alignment horizontal="centerContinuous" vertical="center"/>
    </xf>
    <xf numFmtId="0" fontId="0" fillId="0" borderId="0" xfId="0" applyBorder="1"/>
    <xf numFmtId="165" fontId="28" fillId="0" borderId="45" xfId="0" applyNumberFormat="1" applyFont="1" applyFill="1" applyBorder="1" applyAlignment="1">
      <alignment horizontal="center" vertical="center" textRotation="90" wrapText="1"/>
    </xf>
    <xf numFmtId="165" fontId="22" fillId="0" borderId="46" xfId="0" applyNumberFormat="1" applyFont="1" applyFill="1" applyBorder="1" applyAlignment="1">
      <alignment horizontal="center" vertical="center" textRotation="90" wrapText="1"/>
    </xf>
    <xf numFmtId="165" fontId="22" fillId="0" borderId="47" xfId="0" applyNumberFormat="1" applyFont="1" applyFill="1" applyBorder="1" applyAlignment="1">
      <alignment horizontal="center" vertical="center" textRotation="90" wrapText="1"/>
    </xf>
    <xf numFmtId="0" fontId="0" fillId="0" borderId="0" xfId="0" applyFont="1" applyBorder="1" applyAlignment="1">
      <alignment horizontal="left" indent="1"/>
    </xf>
    <xf numFmtId="0" fontId="36" fillId="0" borderId="0" xfId="0" applyFont="1" applyBorder="1"/>
    <xf numFmtId="0" fontId="0" fillId="0" borderId="0" xfId="0" applyBorder="1" applyAlignment="1">
      <alignment horizontal="center"/>
    </xf>
    <xf numFmtId="49" fontId="26" fillId="0" borderId="29" xfId="0" applyNumberFormat="1" applyFont="1" applyFill="1" applyBorder="1" applyAlignment="1">
      <alignment horizontal="left" vertical="center" indent="1"/>
    </xf>
    <xf numFmtId="49" fontId="25" fillId="0" borderId="30" xfId="0" applyNumberFormat="1" applyFont="1" applyFill="1" applyBorder="1" applyAlignment="1">
      <alignment horizontal="center" vertical="center"/>
    </xf>
    <xf numFmtId="49" fontId="25" fillId="0" borderId="48" xfId="0" applyNumberFormat="1" applyFont="1" applyFill="1" applyBorder="1" applyAlignment="1">
      <alignment horizontal="center" vertical="center"/>
    </xf>
    <xf numFmtId="49" fontId="25" fillId="0" borderId="49" xfId="0" applyNumberFormat="1" applyFont="1" applyFill="1" applyBorder="1" applyAlignment="1">
      <alignment horizontal="right" vertical="center"/>
    </xf>
    <xf numFmtId="49" fontId="25" fillId="21" borderId="50" xfId="0" applyNumberFormat="1" applyFont="1" applyFill="1" applyBorder="1" applyAlignment="1">
      <alignment horizontal="center" vertical="center" wrapText="1"/>
    </xf>
    <xf numFmtId="49" fontId="25" fillId="21" borderId="32" xfId="0" applyNumberFormat="1" applyFont="1" applyFill="1" applyBorder="1" applyAlignment="1">
      <alignment horizontal="center" vertical="center" wrapText="1"/>
    </xf>
    <xf numFmtId="49" fontId="25" fillId="21" borderId="33" xfId="0" applyNumberFormat="1" applyFont="1" applyFill="1" applyBorder="1" applyAlignment="1">
      <alignment horizontal="center" vertical="center" wrapText="1"/>
    </xf>
    <xf numFmtId="49" fontId="40" fillId="21" borderId="51" xfId="0" applyNumberFormat="1" applyFont="1" applyFill="1" applyBorder="1" applyAlignment="1">
      <alignment horizontal="center" vertical="center" wrapText="1"/>
    </xf>
    <xf numFmtId="49" fontId="25" fillId="21" borderId="48" xfId="0" applyNumberFormat="1" applyFont="1" applyFill="1" applyBorder="1" applyAlignment="1">
      <alignment horizontal="center" vertical="center" wrapText="1"/>
    </xf>
    <xf numFmtId="49" fontId="25" fillId="21" borderId="49" xfId="0" applyNumberFormat="1" applyFont="1" applyFill="1" applyBorder="1" applyAlignment="1">
      <alignment horizontal="center" vertical="center" wrapText="1"/>
    </xf>
    <xf numFmtId="49" fontId="25" fillId="21" borderId="52" xfId="0" applyNumberFormat="1" applyFont="1" applyFill="1" applyBorder="1" applyAlignment="1">
      <alignment horizontal="center" vertical="center" wrapText="1"/>
    </xf>
    <xf numFmtId="49" fontId="25" fillId="21" borderId="53" xfId="0" applyNumberFormat="1" applyFont="1" applyFill="1" applyBorder="1" applyAlignment="1">
      <alignment horizontal="center" vertical="center" wrapText="1"/>
    </xf>
    <xf numFmtId="165" fontId="22" fillId="0" borderId="54" xfId="0" applyNumberFormat="1" applyFont="1" applyFill="1" applyBorder="1" applyAlignment="1">
      <alignment horizontal="center" vertical="center" textRotation="90" wrapText="1"/>
    </xf>
    <xf numFmtId="165" fontId="22" fillId="0" borderId="55" xfId="0" applyNumberFormat="1" applyFont="1" applyFill="1" applyBorder="1" applyAlignment="1">
      <alignment horizontal="center" vertical="center" textRotation="90" wrapText="1"/>
    </xf>
    <xf numFmtId="165" fontId="22" fillId="0" borderId="56" xfId="0" applyNumberFormat="1" applyFont="1" applyFill="1" applyBorder="1" applyAlignment="1">
      <alignment horizontal="center" vertical="center" textRotation="90" wrapText="1"/>
    </xf>
    <xf numFmtId="165" fontId="22" fillId="0" borderId="57" xfId="0" applyNumberFormat="1" applyFont="1" applyFill="1" applyBorder="1" applyAlignment="1">
      <alignment horizontal="center" vertical="center" textRotation="90" wrapText="1"/>
    </xf>
    <xf numFmtId="165" fontId="22" fillId="0" borderId="58" xfId="0" applyNumberFormat="1" applyFont="1" applyFill="1" applyBorder="1" applyAlignment="1">
      <alignment horizontal="center" vertical="center" textRotation="90" wrapText="1"/>
    </xf>
    <xf numFmtId="44" fontId="30" fillId="0" borderId="0" xfId="0" applyNumberFormat="1" applyFont="1"/>
    <xf numFmtId="0" fontId="22" fillId="0" borderId="2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right" vertical="center" wrapText="1"/>
    </xf>
    <xf numFmtId="0" fontId="27" fillId="0" borderId="53" xfId="0" applyFont="1" applyBorder="1" applyAlignment="1">
      <alignment horizontal="left" wrapText="1"/>
    </xf>
    <xf numFmtId="0" fontId="22" fillId="0" borderId="59" xfId="0" applyFont="1" applyFill="1" applyBorder="1" applyAlignment="1">
      <alignment horizontal="left" vertical="center" indent="1"/>
    </xf>
    <xf numFmtId="165" fontId="22" fillId="0" borderId="60" xfId="0" applyNumberFormat="1" applyFont="1" applyFill="1" applyBorder="1" applyAlignment="1">
      <alignment horizontal="center" vertical="center" textRotation="90" wrapText="1"/>
    </xf>
    <xf numFmtId="165" fontId="22" fillId="27" borderId="53" xfId="0" applyNumberFormat="1" applyFont="1" applyFill="1" applyBorder="1" applyAlignment="1">
      <alignment horizontal="center" vertical="center" wrapText="1"/>
    </xf>
    <xf numFmtId="49" fontId="25" fillId="21" borderId="61" xfId="0" applyNumberFormat="1" applyFont="1" applyFill="1" applyBorder="1" applyAlignment="1">
      <alignment horizontal="center" vertical="center" wrapText="1"/>
    </xf>
    <xf numFmtId="49" fontId="25" fillId="21" borderId="62" xfId="0" applyNumberFormat="1" applyFont="1" applyFill="1" applyBorder="1" applyAlignment="1">
      <alignment horizontal="center" vertical="center" wrapText="1"/>
    </xf>
    <xf numFmtId="49" fontId="25" fillId="21" borderId="63" xfId="0" applyNumberFormat="1" applyFont="1" applyFill="1" applyBorder="1" applyAlignment="1">
      <alignment horizontal="center" vertical="center" wrapText="1"/>
    </xf>
    <xf numFmtId="49" fontId="25" fillId="21" borderId="64" xfId="0" applyNumberFormat="1" applyFont="1" applyFill="1" applyBorder="1" applyAlignment="1">
      <alignment horizontal="center" vertical="center" wrapText="1"/>
    </xf>
    <xf numFmtId="49" fontId="25" fillId="21" borderId="65" xfId="0" applyNumberFormat="1" applyFont="1" applyFill="1" applyBorder="1" applyAlignment="1">
      <alignment horizontal="center" vertical="center" wrapText="1"/>
    </xf>
    <xf numFmtId="165" fontId="22" fillId="0" borderId="66" xfId="0" applyNumberFormat="1" applyFont="1" applyFill="1" applyBorder="1" applyAlignment="1">
      <alignment horizontal="center" vertical="center" textRotation="90" wrapText="1"/>
    </xf>
    <xf numFmtId="165" fontId="22" fillId="0" borderId="67" xfId="0" applyNumberFormat="1" applyFont="1" applyFill="1" applyBorder="1" applyAlignment="1">
      <alignment horizontal="center" vertical="center" textRotation="90" wrapText="1"/>
    </xf>
    <xf numFmtId="0" fontId="44" fillId="0" borderId="30" xfId="0" applyFont="1" applyBorder="1" applyAlignment="1" applyProtection="1">
      <alignment horizontal="centerContinuous" vertical="center"/>
      <protection locked="0"/>
    </xf>
    <xf numFmtId="0" fontId="22" fillId="0" borderId="68" xfId="0" applyFont="1" applyFill="1" applyBorder="1" applyAlignment="1" applyProtection="1">
      <alignment horizontal="center" vertical="center"/>
    </xf>
    <xf numFmtId="165" fontId="22" fillId="0" borderId="69" xfId="0" applyNumberFormat="1" applyFont="1" applyFill="1" applyBorder="1" applyAlignment="1" applyProtection="1">
      <alignment horizontal="center" vertical="center" textRotation="90" wrapText="1"/>
    </xf>
    <xf numFmtId="165" fontId="22" fillId="0" borderId="70" xfId="0" applyNumberFormat="1" applyFont="1" applyFill="1" applyBorder="1" applyAlignment="1" applyProtection="1">
      <alignment horizontal="center" vertical="center" textRotation="90" wrapText="1"/>
    </xf>
    <xf numFmtId="165" fontId="22" fillId="0" borderId="71" xfId="0" applyNumberFormat="1" applyFont="1" applyFill="1" applyBorder="1" applyAlignment="1" applyProtection="1">
      <alignment horizontal="center" vertical="center" textRotation="90" wrapText="1"/>
    </xf>
    <xf numFmtId="165" fontId="28" fillId="0" borderId="72" xfId="0" applyNumberFormat="1" applyFont="1" applyFill="1" applyBorder="1" applyAlignment="1" applyProtection="1">
      <alignment horizontal="center" vertical="center" textRotation="90" wrapText="1"/>
    </xf>
    <xf numFmtId="165" fontId="22" fillId="0" borderId="34" xfId="0" applyNumberFormat="1" applyFont="1" applyFill="1" applyBorder="1" applyAlignment="1" applyProtection="1">
      <alignment horizontal="center" vertical="center" textRotation="90" wrapText="1"/>
    </xf>
    <xf numFmtId="165" fontId="22" fillId="0" borderId="35" xfId="0" applyNumberFormat="1" applyFont="1" applyFill="1" applyBorder="1" applyAlignment="1" applyProtection="1">
      <alignment horizontal="center" vertical="center" textRotation="90" wrapText="1"/>
    </xf>
    <xf numFmtId="165" fontId="22" fillId="0" borderId="36" xfId="0" applyNumberFormat="1" applyFont="1" applyFill="1" applyBorder="1" applyAlignment="1" applyProtection="1">
      <alignment horizontal="center" vertical="center" textRotation="90" wrapText="1"/>
    </xf>
    <xf numFmtId="165" fontId="22" fillId="0" borderId="72" xfId="0" applyNumberFormat="1" applyFont="1" applyFill="1" applyBorder="1" applyAlignment="1" applyProtection="1">
      <alignment horizontal="center" vertical="center" textRotation="90" wrapText="1"/>
    </xf>
    <xf numFmtId="165" fontId="22" fillId="0" borderId="73" xfId="0" applyNumberFormat="1" applyFont="1" applyFill="1" applyBorder="1" applyAlignment="1" applyProtection="1">
      <alignment horizontal="center" vertical="center" textRotation="90" wrapText="1"/>
    </xf>
    <xf numFmtId="165" fontId="22" fillId="0" borderId="41" xfId="0" applyNumberFormat="1" applyFont="1" applyFill="1" applyBorder="1" applyAlignment="1" applyProtection="1">
      <alignment horizontal="center" vertical="center" textRotation="90" wrapText="1"/>
    </xf>
    <xf numFmtId="165" fontId="22" fillId="0" borderId="74" xfId="0" applyNumberFormat="1" applyFont="1" applyFill="1" applyBorder="1" applyAlignment="1" applyProtection="1">
      <alignment horizontal="center" vertical="center" textRotation="90" wrapText="1"/>
    </xf>
    <xf numFmtId="165" fontId="22" fillId="0" borderId="75" xfId="0" applyNumberFormat="1" applyFont="1" applyFill="1" applyBorder="1" applyAlignment="1" applyProtection="1">
      <alignment horizontal="center" vertical="center" textRotation="90" wrapText="1"/>
    </xf>
    <xf numFmtId="165" fontId="22" fillId="0" borderId="76" xfId="0" applyNumberFormat="1" applyFont="1" applyFill="1" applyBorder="1" applyAlignment="1" applyProtection="1">
      <alignment horizontal="center" vertical="center" textRotation="90" wrapText="1"/>
    </xf>
    <xf numFmtId="0" fontId="22" fillId="0" borderId="77" xfId="0" applyFont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horizontal="right" vertical="center"/>
    </xf>
    <xf numFmtId="0" fontId="22" fillId="0" borderId="78" xfId="0" applyFont="1" applyBorder="1" applyAlignment="1" applyProtection="1">
      <alignment horizontal="right" vertical="center"/>
    </xf>
    <xf numFmtId="49" fontId="25" fillId="21" borderId="75" xfId="0" applyNumberFormat="1" applyFont="1" applyFill="1" applyBorder="1" applyAlignment="1" applyProtection="1">
      <alignment horizontal="center" vertical="center" wrapText="1"/>
    </xf>
    <xf numFmtId="49" fontId="25" fillId="21" borderId="79" xfId="0" applyNumberFormat="1" applyFont="1" applyFill="1" applyBorder="1" applyAlignment="1" applyProtection="1">
      <alignment horizontal="center" vertical="center" wrapText="1"/>
    </xf>
    <xf numFmtId="49" fontId="25" fillId="21" borderId="76" xfId="0" applyNumberFormat="1" applyFont="1" applyFill="1" applyBorder="1" applyAlignment="1" applyProtection="1">
      <alignment horizontal="center" vertical="center" wrapText="1"/>
    </xf>
    <xf numFmtId="49" fontId="40" fillId="21" borderId="80" xfId="0" applyNumberFormat="1" applyFont="1" applyFill="1" applyBorder="1" applyAlignment="1" applyProtection="1">
      <alignment horizontal="center" vertical="center" wrapText="1"/>
    </xf>
    <xf numFmtId="49" fontId="25" fillId="21" borderId="81" xfId="0" applyNumberFormat="1" applyFont="1" applyFill="1" applyBorder="1" applyAlignment="1" applyProtection="1">
      <alignment horizontal="center" vertical="center" wrapText="1"/>
    </xf>
    <xf numFmtId="49" fontId="25" fillId="21" borderId="82" xfId="0" applyNumberFormat="1" applyFont="1" applyFill="1" applyBorder="1" applyAlignment="1" applyProtection="1">
      <alignment horizontal="center" vertical="center" wrapText="1"/>
    </xf>
    <xf numFmtId="49" fontId="25" fillId="21" borderId="83" xfId="0" applyNumberFormat="1" applyFont="1" applyFill="1" applyBorder="1" applyAlignment="1" applyProtection="1">
      <alignment horizontal="center" vertical="center" wrapText="1"/>
    </xf>
    <xf numFmtId="49" fontId="25" fillId="21" borderId="80" xfId="0" applyNumberFormat="1" applyFont="1" applyFill="1" applyBorder="1" applyAlignment="1" applyProtection="1">
      <alignment horizontal="center" vertical="center" wrapText="1"/>
    </xf>
    <xf numFmtId="165" fontId="22" fillId="0" borderId="42" xfId="0" applyNumberFormat="1" applyFont="1" applyFill="1" applyBorder="1" applyAlignment="1" applyProtection="1">
      <alignment horizontal="center" vertical="center" textRotation="90" wrapText="1"/>
    </xf>
    <xf numFmtId="14" fontId="39" fillId="0" borderId="84" xfId="0" applyNumberFormat="1" applyFont="1" applyFill="1" applyBorder="1" applyAlignment="1" applyProtection="1">
      <alignment horizontal="right" vertical="center" indent="1"/>
      <protection locked="0"/>
    </xf>
    <xf numFmtId="0" fontId="26" fillId="0" borderId="85" xfId="0" applyFont="1" applyFill="1" applyBorder="1" applyAlignment="1" applyProtection="1">
      <alignment horizontal="left" vertical="center"/>
      <protection locked="0"/>
    </xf>
    <xf numFmtId="0" fontId="26" fillId="0" borderId="86" xfId="0" applyFont="1" applyFill="1" applyBorder="1" applyAlignment="1" applyProtection="1">
      <alignment horizontal="left" vertical="center"/>
      <protection locked="0"/>
    </xf>
    <xf numFmtId="0" fontId="26" fillId="0" borderId="87" xfId="0" applyFont="1" applyFill="1" applyBorder="1" applyAlignment="1" applyProtection="1">
      <alignment horizontal="left" vertical="center"/>
      <protection locked="0"/>
    </xf>
    <xf numFmtId="14" fontId="39" fillId="0" borderId="88" xfId="0" applyNumberFormat="1" applyFont="1" applyFill="1" applyBorder="1" applyAlignment="1" applyProtection="1">
      <alignment horizontal="right" vertical="center" indent="1"/>
      <protection locked="0"/>
    </xf>
    <xf numFmtId="0" fontId="26" fillId="0" borderId="89" xfId="0" applyFont="1" applyFill="1" applyBorder="1" applyAlignment="1" applyProtection="1">
      <alignment horizontal="left" vertical="center"/>
      <protection locked="0"/>
    </xf>
    <xf numFmtId="0" fontId="26" fillId="0" borderId="90" xfId="0" applyFont="1" applyFill="1" applyBorder="1" applyAlignment="1" applyProtection="1">
      <alignment horizontal="left" vertical="center"/>
      <protection locked="0"/>
    </xf>
    <xf numFmtId="0" fontId="26" fillId="0" borderId="91" xfId="0" applyFont="1" applyFill="1" applyBorder="1" applyAlignment="1" applyProtection="1">
      <alignment horizontal="left" vertical="center"/>
      <protection locked="0"/>
    </xf>
    <xf numFmtId="14" fontId="39" fillId="0" borderId="88" xfId="0" applyNumberFormat="1" applyFont="1" applyBorder="1" applyAlignment="1" applyProtection="1">
      <alignment horizontal="right" vertical="center" indent="1"/>
      <protection locked="0"/>
    </xf>
    <xf numFmtId="0" fontId="26" fillId="0" borderId="89" xfId="0" applyFont="1" applyBorder="1" applyAlignment="1" applyProtection="1">
      <alignment horizontal="left" vertical="center"/>
      <protection locked="0"/>
    </xf>
    <xf numFmtId="0" fontId="26" fillId="0" borderId="90" xfId="0" applyFont="1" applyBorder="1" applyAlignment="1" applyProtection="1">
      <alignment horizontal="left" vertical="center"/>
      <protection locked="0"/>
    </xf>
    <xf numFmtId="0" fontId="26" fillId="0" borderId="91" xfId="0" applyFont="1" applyBorder="1" applyAlignment="1" applyProtection="1">
      <alignment horizontal="left" vertical="center"/>
      <protection locked="0"/>
    </xf>
    <xf numFmtId="14" fontId="39" fillId="0" borderId="92" xfId="0" applyNumberFormat="1" applyFont="1" applyBorder="1" applyAlignment="1" applyProtection="1">
      <alignment horizontal="right" vertical="center" indent="1"/>
      <protection locked="0"/>
    </xf>
    <xf numFmtId="166" fontId="42" fillId="0" borderId="93" xfId="0" applyNumberFormat="1" applyFont="1" applyFill="1" applyBorder="1" applyAlignment="1" applyProtection="1">
      <alignment horizontal="right" vertical="center"/>
      <protection locked="0"/>
    </xf>
    <xf numFmtId="166" fontId="27" fillId="0" borderId="94" xfId="0" applyNumberFormat="1" applyFont="1" applyFill="1" applyBorder="1" applyAlignment="1" applyProtection="1">
      <alignment horizontal="right" vertical="center"/>
      <protection locked="0"/>
    </xf>
    <xf numFmtId="166" fontId="42" fillId="0" borderId="95" xfId="0" applyNumberFormat="1" applyFont="1" applyFill="1" applyBorder="1" applyAlignment="1" applyProtection="1">
      <alignment horizontal="right" vertical="center"/>
      <protection locked="0"/>
    </xf>
    <xf numFmtId="166" fontId="27" fillId="0" borderId="96" xfId="0" applyNumberFormat="1" applyFont="1" applyFill="1" applyBorder="1" applyAlignment="1" applyProtection="1">
      <alignment horizontal="right" vertical="center"/>
      <protection locked="0"/>
    </xf>
    <xf numFmtId="166" fontId="42" fillId="0" borderId="96" xfId="0" applyNumberFormat="1" applyFont="1" applyFill="1" applyBorder="1" applyAlignment="1" applyProtection="1">
      <alignment horizontal="right" vertical="center"/>
      <protection locked="0"/>
    </xf>
    <xf numFmtId="166" fontId="42" fillId="0" borderId="95" xfId="0" applyNumberFormat="1" applyFont="1" applyBorder="1" applyAlignment="1" applyProtection="1">
      <alignment horizontal="right" vertical="center"/>
      <protection locked="0"/>
    </xf>
    <xf numFmtId="168" fontId="42" fillId="0" borderId="95" xfId="0" applyNumberFormat="1" applyFont="1" applyBorder="1" applyAlignment="1" applyProtection="1">
      <alignment horizontal="right" vertical="center"/>
      <protection locked="0"/>
    </xf>
    <xf numFmtId="166" fontId="27" fillId="0" borderId="95" xfId="0" applyNumberFormat="1" applyFont="1" applyBorder="1" applyAlignment="1" applyProtection="1">
      <alignment horizontal="right" vertical="center"/>
      <protection locked="0"/>
    </xf>
    <xf numFmtId="44" fontId="27" fillId="0" borderId="97" xfId="0" applyNumberFormat="1" applyFont="1" applyBorder="1" applyAlignment="1" applyProtection="1">
      <alignment horizontal="left" vertical="center" shrinkToFit="1"/>
      <protection locked="0"/>
    </xf>
    <xf numFmtId="44" fontId="27" fillId="0" borderId="98" xfId="0" applyNumberFormat="1" applyFont="1" applyBorder="1" applyAlignment="1" applyProtection="1">
      <alignment horizontal="left" vertical="center" shrinkToFit="1"/>
      <protection locked="0"/>
    </xf>
    <xf numFmtId="44" fontId="27" fillId="0" borderId="99" xfId="0" applyNumberFormat="1" applyFont="1" applyBorder="1" applyAlignment="1" applyProtection="1">
      <alignment horizontal="left" vertical="center" shrinkToFit="1"/>
      <protection locked="0"/>
    </xf>
    <xf numFmtId="44" fontId="27" fillId="0" borderId="100" xfId="0" applyNumberFormat="1" applyFont="1" applyBorder="1" applyAlignment="1" applyProtection="1">
      <alignment horizontal="left" vertical="center" shrinkToFit="1"/>
      <protection locked="0"/>
    </xf>
    <xf numFmtId="44" fontId="27" fillId="0" borderId="101" xfId="0" applyNumberFormat="1" applyFont="1" applyBorder="1" applyAlignment="1" applyProtection="1">
      <alignment horizontal="left" vertical="center" shrinkToFit="1"/>
      <protection locked="0"/>
    </xf>
    <xf numFmtId="44" fontId="27" fillId="0" borderId="93" xfId="0" applyNumberFormat="1" applyFont="1" applyBorder="1" applyAlignment="1" applyProtection="1">
      <alignment horizontal="left" vertical="center" shrinkToFit="1"/>
      <protection locked="0"/>
    </xf>
    <xf numFmtId="44" fontId="27" fillId="0" borderId="94" xfId="0" applyNumberFormat="1" applyFont="1" applyBorder="1" applyAlignment="1" applyProtection="1">
      <alignment horizontal="left" vertical="center" shrinkToFit="1"/>
      <protection locked="0"/>
    </xf>
    <xf numFmtId="44" fontId="27" fillId="0" borderId="102" xfId="0" applyNumberFormat="1" applyFont="1" applyBorder="1" applyAlignment="1" applyProtection="1">
      <alignment horizontal="left" vertical="center" shrinkToFit="1"/>
      <protection locked="0"/>
    </xf>
    <xf numFmtId="44" fontId="27" fillId="0" borderId="12" xfId="0" applyNumberFormat="1" applyFont="1" applyBorder="1" applyAlignment="1" applyProtection="1">
      <alignment horizontal="left" vertical="center" shrinkToFit="1"/>
      <protection locked="0"/>
    </xf>
    <xf numFmtId="44" fontId="27" fillId="0" borderId="103" xfId="0" applyNumberFormat="1" applyFont="1" applyBorder="1" applyAlignment="1" applyProtection="1">
      <alignment horizontal="left" vertical="center" shrinkToFit="1"/>
      <protection locked="0"/>
    </xf>
    <xf numFmtId="44" fontId="27" fillId="0" borderId="104" xfId="0" applyNumberFormat="1" applyFont="1" applyBorder="1" applyAlignment="1" applyProtection="1">
      <alignment horizontal="left" vertical="center" shrinkToFit="1"/>
      <protection locked="0"/>
    </xf>
    <xf numFmtId="44" fontId="27" fillId="0" borderId="105" xfId="0" applyNumberFormat="1" applyFont="1" applyBorder="1" applyAlignment="1" applyProtection="1">
      <alignment horizontal="left" vertical="center" shrinkToFit="1"/>
      <protection locked="0"/>
    </xf>
    <xf numFmtId="44" fontId="27" fillId="0" borderId="95" xfId="0" applyNumberFormat="1" applyFont="1" applyBorder="1" applyAlignment="1" applyProtection="1">
      <alignment horizontal="left" vertical="center" shrinkToFit="1"/>
      <protection locked="0"/>
    </xf>
    <xf numFmtId="44" fontId="27" fillId="0" borderId="96" xfId="0" applyNumberFormat="1" applyFont="1" applyBorder="1" applyAlignment="1" applyProtection="1">
      <alignment horizontal="left" vertical="center" shrinkToFit="1"/>
      <protection locked="0"/>
    </xf>
    <xf numFmtId="44" fontId="27" fillId="0" borderId="106" xfId="0" applyNumberFormat="1" applyFont="1" applyBorder="1" applyAlignment="1" applyProtection="1">
      <alignment horizontal="left" vertical="center" shrinkToFit="1"/>
      <protection locked="0"/>
    </xf>
    <xf numFmtId="44" fontId="27" fillId="0" borderId="107" xfId="0" applyNumberFormat="1" applyFont="1" applyBorder="1" applyAlignment="1" applyProtection="1">
      <alignment horizontal="left" vertical="center" shrinkToFit="1"/>
      <protection locked="0"/>
    </xf>
    <xf numFmtId="44" fontId="27" fillId="0" borderId="108" xfId="0" applyNumberFormat="1" applyFont="1" applyBorder="1" applyAlignment="1" applyProtection="1">
      <alignment horizontal="left" vertical="center" shrinkToFit="1"/>
      <protection locked="0"/>
    </xf>
    <xf numFmtId="44" fontId="27" fillId="0" borderId="109" xfId="0" applyNumberFormat="1" applyFont="1" applyBorder="1" applyAlignment="1" applyProtection="1">
      <alignment horizontal="left" vertical="center" shrinkToFit="1"/>
      <protection locked="0"/>
    </xf>
    <xf numFmtId="44" fontId="27" fillId="0" borderId="110" xfId="0" applyNumberFormat="1" applyFont="1" applyBorder="1" applyAlignment="1" applyProtection="1">
      <alignment horizontal="left" vertical="center" shrinkToFit="1"/>
      <protection locked="0"/>
    </xf>
    <xf numFmtId="44" fontId="27" fillId="0" borderId="111" xfId="0" applyNumberFormat="1" applyFont="1" applyBorder="1" applyAlignment="1" applyProtection="1">
      <alignment horizontal="left" vertical="center" shrinkToFit="1"/>
      <protection locked="0"/>
    </xf>
    <xf numFmtId="44" fontId="27" fillId="0" borderId="112" xfId="0" applyNumberFormat="1" applyFont="1" applyBorder="1" applyAlignment="1" applyProtection="1">
      <alignment horizontal="left" vertical="center" shrinkToFit="1"/>
      <protection locked="0"/>
    </xf>
    <xf numFmtId="0" fontId="44" fillId="0" borderId="30" xfId="0" applyFont="1" applyBorder="1" applyAlignment="1" applyProtection="1">
      <alignment horizontal="centerContinuous" vertical="center" wrapText="1"/>
      <protection locked="0"/>
    </xf>
    <xf numFmtId="0" fontId="22" fillId="0" borderId="30" xfId="0" applyFont="1" applyBorder="1" applyAlignment="1" applyProtection="1">
      <alignment horizontal="center" vertical="center" wrapText="1"/>
      <protection locked="0"/>
    </xf>
    <xf numFmtId="14" fontId="39" fillId="0" borderId="22" xfId="0" applyNumberFormat="1" applyFont="1" applyBorder="1" applyAlignment="1" applyProtection="1">
      <alignment horizontal="right" vertical="center" indent="1"/>
      <protection locked="0"/>
    </xf>
    <xf numFmtId="0" fontId="39" fillId="0" borderId="23" xfId="0" applyFont="1" applyBorder="1" applyAlignment="1" applyProtection="1">
      <alignment horizontal="left" vertical="center"/>
      <protection locked="0"/>
    </xf>
    <xf numFmtId="49" fontId="42" fillId="0" borderId="24" xfId="0" applyNumberFormat="1" applyFont="1" applyBorder="1" applyAlignment="1" applyProtection="1">
      <alignment horizontal="center" vertical="center"/>
      <protection locked="0"/>
    </xf>
    <xf numFmtId="166" fontId="42" fillId="0" borderId="114" xfId="0" applyNumberFormat="1" applyFont="1" applyBorder="1" applyAlignment="1" applyProtection="1">
      <alignment horizontal="right" vertical="center" shrinkToFit="1"/>
      <protection locked="0"/>
    </xf>
    <xf numFmtId="166" fontId="42" fillId="0" borderId="115" xfId="0" applyNumberFormat="1" applyFont="1" applyBorder="1" applyAlignment="1" applyProtection="1">
      <alignment horizontal="right" vertical="center" shrinkToFit="1"/>
      <protection locked="0"/>
    </xf>
    <xf numFmtId="166" fontId="27" fillId="0" borderId="115" xfId="0" applyNumberFormat="1" applyFont="1" applyBorder="1" applyAlignment="1" applyProtection="1">
      <alignment horizontal="right" vertical="center"/>
      <protection locked="0"/>
    </xf>
    <xf numFmtId="164" fontId="42" fillId="0" borderId="115" xfId="551" applyFont="1" applyFill="1" applyBorder="1" applyAlignment="1" applyProtection="1">
      <alignment horizontal="right" vertical="center" shrinkToFit="1"/>
      <protection locked="0"/>
    </xf>
    <xf numFmtId="14" fontId="39" fillId="0" borderId="13" xfId="0" applyNumberFormat="1" applyFont="1" applyBorder="1" applyAlignment="1" applyProtection="1">
      <alignment horizontal="right" vertical="center" indent="1"/>
      <protection locked="0"/>
    </xf>
    <xf numFmtId="0" fontId="39" fillId="0" borderId="17" xfId="0" applyFont="1" applyBorder="1" applyAlignment="1" applyProtection="1">
      <alignment horizontal="left" vertical="center"/>
      <protection locked="0"/>
    </xf>
    <xf numFmtId="49" fontId="42" fillId="0" borderId="16" xfId="0" applyNumberFormat="1" applyFont="1" applyBorder="1" applyAlignment="1" applyProtection="1">
      <alignment horizontal="center" vertical="center"/>
      <protection locked="0"/>
    </xf>
    <xf numFmtId="166" fontId="27" fillId="0" borderId="18" xfId="0" applyNumberFormat="1" applyFont="1" applyBorder="1" applyAlignment="1" applyProtection="1">
      <alignment horizontal="center" vertical="center"/>
      <protection locked="0"/>
    </xf>
    <xf numFmtId="166" fontId="27" fillId="0" borderId="11" xfId="0" applyNumberFormat="1" applyFont="1" applyBorder="1" applyAlignment="1" applyProtection="1">
      <alignment horizontal="center" vertical="center"/>
      <protection locked="0"/>
    </xf>
    <xf numFmtId="166" fontId="27" fillId="0" borderId="11" xfId="0" applyNumberFormat="1" applyFont="1" applyBorder="1" applyAlignment="1" applyProtection="1">
      <alignment horizontal="right" vertical="center"/>
      <protection locked="0"/>
    </xf>
    <xf numFmtId="166" fontId="42" fillId="0" borderId="18" xfId="0" applyNumberFormat="1" applyFont="1" applyBorder="1" applyAlignment="1" applyProtection="1">
      <alignment horizontal="center" vertical="center"/>
      <protection locked="0"/>
    </xf>
    <xf numFmtId="166" fontId="42" fillId="0" borderId="11" xfId="0" applyNumberFormat="1" applyFont="1" applyBorder="1" applyAlignment="1" applyProtection="1">
      <alignment horizontal="center" vertical="center"/>
      <protection locked="0"/>
    </xf>
    <xf numFmtId="166" fontId="42" fillId="0" borderId="11" xfId="0" applyNumberFormat="1" applyFont="1" applyBorder="1" applyAlignment="1" applyProtection="1">
      <alignment horizontal="right" vertical="center"/>
      <protection locked="0"/>
    </xf>
    <xf numFmtId="0" fontId="39" fillId="0" borderId="17" xfId="0" applyFont="1" applyFill="1" applyBorder="1" applyAlignment="1" applyProtection="1">
      <alignment horizontal="left" vertical="center"/>
      <protection locked="0"/>
    </xf>
    <xf numFmtId="49" fontId="42" fillId="0" borderId="16" xfId="0" applyNumberFormat="1" applyFont="1" applyFill="1" applyBorder="1" applyAlignment="1" applyProtection="1">
      <alignment horizontal="center" vertical="center"/>
      <protection locked="0"/>
    </xf>
    <xf numFmtId="49" fontId="27" fillId="0" borderId="16" xfId="0" applyNumberFormat="1" applyFont="1" applyBorder="1" applyAlignment="1" applyProtection="1">
      <alignment horizontal="center" vertical="center"/>
      <protection locked="0"/>
    </xf>
    <xf numFmtId="0" fontId="27" fillId="0" borderId="116" xfId="0" applyFont="1" applyBorder="1" applyAlignment="1" applyProtection="1">
      <alignment horizontal="right" vertical="center"/>
      <protection locked="0"/>
    </xf>
    <xf numFmtId="14" fontId="39" fillId="0" borderId="117" xfId="0" applyNumberFormat="1" applyFont="1" applyBorder="1" applyAlignment="1" applyProtection="1">
      <alignment horizontal="left" vertical="center" indent="1"/>
      <protection locked="0"/>
    </xf>
    <xf numFmtId="0" fontId="39" fillId="0" borderId="118" xfId="0" applyFont="1" applyBorder="1" applyAlignment="1" applyProtection="1">
      <alignment horizontal="left" vertical="center"/>
      <protection locked="0"/>
    </xf>
    <xf numFmtId="166" fontId="42" fillId="0" borderId="119" xfId="0" applyNumberFormat="1" applyFont="1" applyBorder="1" applyAlignment="1" applyProtection="1">
      <alignment horizontal="right" vertical="center" shrinkToFit="1"/>
      <protection locked="0"/>
    </xf>
    <xf numFmtId="166" fontId="42" fillId="0" borderId="120" xfId="0" applyNumberFormat="1" applyFont="1" applyBorder="1" applyAlignment="1" applyProtection="1">
      <alignment horizontal="right" vertical="center" shrinkToFit="1"/>
      <protection locked="0"/>
    </xf>
    <xf numFmtId="166" fontId="42" fillId="0" borderId="120" xfId="0" applyNumberFormat="1" applyFont="1" applyBorder="1" applyAlignment="1" applyProtection="1">
      <alignment horizontal="right" vertical="center"/>
      <protection locked="0"/>
    </xf>
    <xf numFmtId="166" fontId="42" fillId="0" borderId="121" xfId="0" applyNumberFormat="1" applyFont="1" applyBorder="1" applyAlignment="1" applyProtection="1">
      <alignment horizontal="right" vertical="center" shrinkToFit="1"/>
      <protection locked="0"/>
    </xf>
    <xf numFmtId="7" fontId="42" fillId="0" borderId="120" xfId="0" applyNumberFormat="1" applyFont="1" applyBorder="1" applyAlignment="1" applyProtection="1">
      <alignment horizontal="right" vertical="center" shrinkToFit="1"/>
      <protection locked="0"/>
    </xf>
    <xf numFmtId="7" fontId="42" fillId="0" borderId="122" xfId="0" applyNumberFormat="1" applyFont="1" applyBorder="1" applyAlignment="1" applyProtection="1">
      <alignment horizontal="right" vertical="center" shrinkToFit="1"/>
      <protection locked="0"/>
    </xf>
    <xf numFmtId="166" fontId="42" fillId="0" borderId="123" xfId="0" applyNumberFormat="1" applyFont="1" applyBorder="1" applyAlignment="1" applyProtection="1">
      <alignment horizontal="right" vertical="center" shrinkToFit="1"/>
      <protection locked="0"/>
    </xf>
    <xf numFmtId="7" fontId="27" fillId="0" borderId="124" xfId="0" applyNumberFormat="1" applyFont="1" applyBorder="1" applyAlignment="1" applyProtection="1">
      <alignment horizontal="right" vertical="center"/>
      <protection locked="0"/>
    </xf>
    <xf numFmtId="0" fontId="27" fillId="0" borderId="124" xfId="0" applyFont="1" applyBorder="1" applyAlignment="1" applyProtection="1">
      <alignment horizontal="right" vertical="center"/>
      <protection locked="0"/>
    </xf>
    <xf numFmtId="49" fontId="30" fillId="0" borderId="13" xfId="0" applyNumberFormat="1" applyFont="1" applyFill="1" applyBorder="1" applyAlignment="1" applyProtection="1">
      <alignment horizontal="center" vertical="center"/>
      <protection locked="0"/>
    </xf>
    <xf numFmtId="167" fontId="30" fillId="0" borderId="12" xfId="0" applyNumberFormat="1" applyFont="1" applyFill="1" applyBorder="1" applyAlignment="1" applyProtection="1">
      <alignment horizontal="center" vertical="center"/>
      <protection locked="0"/>
    </xf>
    <xf numFmtId="44" fontId="1" fillId="0" borderId="17" xfId="574" applyNumberFormat="1" applyFill="1" applyBorder="1" applyAlignment="1" applyProtection="1">
      <alignment horizontal="center" vertical="center"/>
      <protection locked="0"/>
    </xf>
    <xf numFmtId="49" fontId="30" fillId="0" borderId="13" xfId="0" applyNumberFormat="1" applyFont="1" applyFill="1" applyBorder="1" applyAlignment="1" applyProtection="1">
      <alignment vertical="center"/>
      <protection locked="0"/>
    </xf>
    <xf numFmtId="167" fontId="30" fillId="0" borderId="12" xfId="0" applyNumberFormat="1" applyFont="1" applyFill="1" applyBorder="1" applyAlignment="1" applyProtection="1">
      <alignment vertical="center"/>
      <protection locked="0"/>
    </xf>
    <xf numFmtId="44" fontId="1" fillId="0" borderId="17" xfId="574" applyNumberFormat="1" applyFill="1" applyBorder="1" applyAlignment="1" applyProtection="1">
      <alignment vertical="center"/>
      <protection locked="0"/>
    </xf>
    <xf numFmtId="49" fontId="30" fillId="0" borderId="13" xfId="0" applyNumberFormat="1" applyFont="1" applyFill="1" applyBorder="1" applyAlignment="1" applyProtection="1">
      <alignment horizontal="left" vertical="center"/>
      <protection locked="0"/>
    </xf>
    <xf numFmtId="44" fontId="27" fillId="0" borderId="97" xfId="0" applyNumberFormat="1" applyFont="1" applyBorder="1" applyAlignment="1" applyProtection="1">
      <alignment horizontal="right" vertical="center" shrinkToFit="1"/>
      <protection locked="0"/>
    </xf>
    <xf numFmtId="44" fontId="27" fillId="0" borderId="98" xfId="0" applyNumberFormat="1" applyFont="1" applyBorder="1" applyAlignment="1" applyProtection="1">
      <alignment horizontal="right" vertical="center" shrinkToFit="1"/>
      <protection locked="0"/>
    </xf>
    <xf numFmtId="44" fontId="27" fillId="0" borderId="99" xfId="0" applyNumberFormat="1" applyFont="1" applyBorder="1" applyAlignment="1" applyProtection="1">
      <alignment horizontal="right" vertical="center" shrinkToFit="1"/>
      <protection locked="0"/>
    </xf>
    <xf numFmtId="44" fontId="27" fillId="0" borderId="102" xfId="0" applyNumberFormat="1" applyFont="1" applyBorder="1" applyAlignment="1" applyProtection="1">
      <alignment horizontal="right" vertical="center" shrinkToFit="1"/>
      <protection locked="0"/>
    </xf>
    <xf numFmtId="44" fontId="27" fillId="0" borderId="12" xfId="0" applyNumberFormat="1" applyFont="1" applyBorder="1" applyAlignment="1" applyProtection="1">
      <alignment horizontal="right" vertical="center" shrinkToFit="1"/>
      <protection locked="0"/>
    </xf>
    <xf numFmtId="44" fontId="27" fillId="0" borderId="103" xfId="0" applyNumberFormat="1" applyFont="1" applyBorder="1" applyAlignment="1" applyProtection="1">
      <alignment horizontal="right" vertical="center" shrinkToFit="1"/>
      <protection locked="0"/>
    </xf>
    <xf numFmtId="44" fontId="27" fillId="0" borderId="106" xfId="0" applyNumberFormat="1" applyFont="1" applyBorder="1" applyAlignment="1" applyProtection="1">
      <alignment horizontal="right" vertical="center" shrinkToFit="1"/>
      <protection locked="0"/>
    </xf>
    <xf numFmtId="44" fontId="27" fillId="0" borderId="107" xfId="0" applyNumberFormat="1" applyFont="1" applyBorder="1" applyAlignment="1" applyProtection="1">
      <alignment horizontal="right" vertical="center" shrinkToFit="1"/>
      <protection locked="0"/>
    </xf>
    <xf numFmtId="44" fontId="27" fillId="0" borderId="108" xfId="0" applyNumberFormat="1" applyFont="1" applyBorder="1" applyAlignment="1" applyProtection="1">
      <alignment horizontal="right" vertical="center" shrinkToFit="1"/>
      <protection locked="0"/>
    </xf>
    <xf numFmtId="49" fontId="25" fillId="0" borderId="30" xfId="0" applyNumberFormat="1" applyFont="1" applyFill="1" applyBorder="1" applyAlignment="1">
      <alignment vertical="center"/>
    </xf>
    <xf numFmtId="44" fontId="27" fillId="0" borderId="125" xfId="0" applyNumberFormat="1" applyFont="1" applyBorder="1" applyAlignment="1" applyProtection="1">
      <alignment horizontal="left" vertical="center" shrinkToFit="1"/>
      <protection locked="0"/>
    </xf>
    <xf numFmtId="44" fontId="27" fillId="0" borderId="126" xfId="0" applyNumberFormat="1" applyFont="1" applyBorder="1" applyAlignment="1" applyProtection="1">
      <alignment horizontal="left" vertical="center" shrinkToFit="1"/>
      <protection locked="0"/>
    </xf>
    <xf numFmtId="44" fontId="27" fillId="0" borderId="127" xfId="0" applyNumberFormat="1" applyFont="1" applyBorder="1" applyAlignment="1" applyProtection="1">
      <alignment horizontal="left" vertical="center" shrinkToFit="1"/>
      <protection locked="0"/>
    </xf>
    <xf numFmtId="44" fontId="27" fillId="0" borderId="128" xfId="0" applyNumberFormat="1" applyFont="1" applyBorder="1" applyAlignment="1" applyProtection="1">
      <alignment horizontal="left" vertical="center" shrinkToFit="1"/>
      <protection locked="0"/>
    </xf>
    <xf numFmtId="44" fontId="27" fillId="0" borderId="129" xfId="0" applyNumberFormat="1" applyFont="1" applyBorder="1" applyAlignment="1" applyProtection="1">
      <alignment horizontal="left" vertical="center" shrinkToFit="1"/>
      <protection locked="0"/>
    </xf>
    <xf numFmtId="44" fontId="27" fillId="0" borderId="130" xfId="0" applyNumberFormat="1" applyFont="1" applyBorder="1" applyAlignment="1" applyProtection="1">
      <alignment horizontal="left" vertical="center" shrinkToFit="1"/>
      <protection locked="0"/>
    </xf>
    <xf numFmtId="165" fontId="22" fillId="0" borderId="131" xfId="0" applyNumberFormat="1" applyFont="1" applyFill="1" applyBorder="1" applyAlignment="1" applyProtection="1">
      <alignment horizontal="center" vertical="center" textRotation="90" wrapText="1"/>
    </xf>
    <xf numFmtId="165" fontId="22" fillId="0" borderId="132" xfId="0" applyNumberFormat="1" applyFont="1" applyFill="1" applyBorder="1" applyAlignment="1" applyProtection="1">
      <alignment horizontal="center" vertical="center" textRotation="90" wrapText="1"/>
    </xf>
    <xf numFmtId="49" fontId="25" fillId="21" borderId="133" xfId="0" applyNumberFormat="1" applyFont="1" applyFill="1" applyBorder="1" applyAlignment="1" applyProtection="1">
      <alignment horizontal="center" vertical="center" wrapText="1"/>
    </xf>
    <xf numFmtId="49" fontId="25" fillId="21" borderId="134" xfId="0" applyNumberFormat="1" applyFont="1" applyFill="1" applyBorder="1" applyAlignment="1" applyProtection="1">
      <alignment horizontal="center" vertical="center" wrapText="1"/>
    </xf>
    <xf numFmtId="0" fontId="38" fillId="0" borderId="17" xfId="0" applyFont="1" applyBorder="1" applyAlignment="1" applyProtection="1">
      <alignment horizontal="centerContinuous" vertical="center"/>
      <protection locked="0"/>
    </xf>
    <xf numFmtId="0" fontId="22" fillId="19" borderId="135" xfId="0" applyFont="1" applyFill="1" applyBorder="1" applyAlignment="1">
      <alignment horizontal="center" vertical="center" wrapText="1"/>
    </xf>
    <xf numFmtId="0" fontId="25" fillId="19" borderId="26" xfId="0" applyFont="1" applyFill="1" applyBorder="1" applyAlignment="1">
      <alignment horizontal="centerContinuous" vertical="center" wrapText="1"/>
    </xf>
    <xf numFmtId="0" fontId="31" fillId="19" borderId="26" xfId="0" applyFont="1" applyFill="1" applyBorder="1" applyAlignment="1">
      <alignment horizontal="centerContinuous" vertical="center" wrapText="1"/>
    </xf>
    <xf numFmtId="0" fontId="22" fillId="0" borderId="29" xfId="0" applyFont="1" applyBorder="1" applyAlignment="1" applyProtection="1">
      <alignment horizontal="center" vertical="center"/>
    </xf>
    <xf numFmtId="0" fontId="22" fillId="0" borderId="30" xfId="0" applyFont="1" applyBorder="1" applyAlignment="1" applyProtection="1">
      <alignment horizontal="center" vertical="center"/>
    </xf>
    <xf numFmtId="0" fontId="22" fillId="0" borderId="30" xfId="0" applyFont="1" applyBorder="1" applyAlignment="1" applyProtection="1">
      <alignment horizontal="right" vertical="center"/>
    </xf>
    <xf numFmtId="0" fontId="44" fillId="0" borderId="30" xfId="0" applyFont="1" applyBorder="1" applyAlignment="1" applyProtection="1">
      <alignment horizontal="centerContinuous" vertical="center"/>
    </xf>
    <xf numFmtId="0" fontId="22" fillId="0" borderId="136" xfId="0" applyFont="1" applyBorder="1" applyAlignment="1" applyProtection="1">
      <alignment horizontal="center" vertical="center" wrapText="1"/>
    </xf>
    <xf numFmtId="0" fontId="23" fillId="28" borderId="137" xfId="0" applyFont="1" applyFill="1" applyBorder="1" applyAlignment="1" applyProtection="1">
      <alignment horizontal="center" vertical="center"/>
      <protection locked="0"/>
    </xf>
    <xf numFmtId="0" fontId="23" fillId="28" borderId="138" xfId="0" applyFont="1" applyFill="1" applyBorder="1" applyAlignment="1" applyProtection="1">
      <alignment horizontal="center" vertical="center"/>
      <protection locked="0"/>
    </xf>
    <xf numFmtId="0" fontId="23" fillId="28" borderId="139" xfId="0" applyFont="1" applyFill="1" applyBorder="1" applyAlignment="1" applyProtection="1">
      <alignment horizontal="right" vertical="center"/>
      <protection locked="0"/>
    </xf>
    <xf numFmtId="44" fontId="22" fillId="29" borderId="75" xfId="572" applyNumberFormat="1" applyFont="1" applyFill="1" applyBorder="1" applyAlignment="1" applyProtection="1">
      <alignment horizontal="right" vertical="center" shrinkToFit="1"/>
      <protection locked="0"/>
    </xf>
    <xf numFmtId="44" fontId="22" fillId="29" borderId="79" xfId="572" applyNumberFormat="1" applyFont="1" applyFill="1" applyBorder="1" applyAlignment="1" applyProtection="1">
      <alignment horizontal="right" vertical="center" shrinkToFit="1"/>
      <protection locked="0"/>
    </xf>
    <xf numFmtId="44" fontId="22" fillId="29" borderId="76" xfId="572" applyNumberFormat="1" applyFont="1" applyFill="1" applyBorder="1" applyAlignment="1" applyProtection="1">
      <alignment horizontal="right" vertical="center" shrinkToFit="1"/>
      <protection locked="0"/>
    </xf>
    <xf numFmtId="164" fontId="41" fillId="29" borderId="80" xfId="0" applyNumberFormat="1" applyFont="1" applyFill="1" applyBorder="1" applyAlignment="1">
      <alignment horizontal="right" vertical="center" shrinkToFit="1"/>
    </xf>
    <xf numFmtId="164" fontId="22" fillId="29" borderId="81" xfId="0" applyNumberFormat="1" applyFont="1" applyFill="1" applyBorder="1" applyAlignment="1">
      <alignment horizontal="right" vertical="center" shrinkToFit="1"/>
    </xf>
    <xf numFmtId="164" fontId="22" fillId="29" borderId="82" xfId="0" applyNumberFormat="1" applyFont="1" applyFill="1" applyBorder="1" applyAlignment="1">
      <alignment horizontal="right" vertical="center" shrinkToFit="1"/>
    </xf>
    <xf numFmtId="164" fontId="22" fillId="29" borderId="83" xfId="0" applyNumberFormat="1" applyFont="1" applyFill="1" applyBorder="1" applyAlignment="1">
      <alignment horizontal="right" vertical="center" shrinkToFit="1"/>
    </xf>
    <xf numFmtId="164" fontId="22" fillId="29" borderId="80" xfId="0" applyNumberFormat="1" applyFont="1" applyFill="1" applyBorder="1" applyAlignment="1">
      <alignment horizontal="right" vertical="center" shrinkToFit="1"/>
    </xf>
    <xf numFmtId="164" fontId="22" fillId="29" borderId="75" xfId="0" applyNumberFormat="1" applyFont="1" applyFill="1" applyBorder="1" applyAlignment="1">
      <alignment horizontal="right" vertical="center" shrinkToFit="1"/>
    </xf>
    <xf numFmtId="164" fontId="22" fillId="29" borderId="79" xfId="0" applyNumberFormat="1" applyFont="1" applyFill="1" applyBorder="1" applyAlignment="1">
      <alignment horizontal="right" vertical="center" shrinkToFit="1"/>
    </xf>
    <xf numFmtId="164" fontId="22" fillId="29" borderId="76" xfId="0" applyNumberFormat="1" applyFont="1" applyFill="1" applyBorder="1" applyAlignment="1">
      <alignment horizontal="right" vertical="center" shrinkToFit="1"/>
    </xf>
    <xf numFmtId="164" fontId="22" fillId="29" borderId="73" xfId="0" applyNumberFormat="1" applyFont="1" applyFill="1" applyBorder="1" applyAlignment="1">
      <alignment horizontal="right" vertical="center" shrinkToFit="1"/>
    </xf>
    <xf numFmtId="44" fontId="28" fillId="29" borderId="100" xfId="0" applyNumberFormat="1" applyFont="1" applyFill="1" applyBorder="1" applyAlignment="1">
      <alignment horizontal="right" vertical="center" shrinkToFit="1"/>
    </xf>
    <xf numFmtId="44" fontId="28" fillId="29" borderId="104" xfId="0" applyNumberFormat="1" applyFont="1" applyFill="1" applyBorder="1" applyAlignment="1">
      <alignment horizontal="right" vertical="center" shrinkToFit="1"/>
    </xf>
    <xf numFmtId="44" fontId="28" fillId="29" borderId="109" xfId="0" applyNumberFormat="1" applyFont="1" applyFill="1" applyBorder="1" applyAlignment="1">
      <alignment horizontal="right" vertical="center" shrinkToFit="1"/>
    </xf>
    <xf numFmtId="0" fontId="0" fillId="29" borderId="140" xfId="0" applyFill="1" applyBorder="1" applyAlignment="1">
      <alignment horizontal="center" vertical="center"/>
    </xf>
    <xf numFmtId="0" fontId="0" fillId="29" borderId="141" xfId="0" applyFill="1" applyBorder="1" applyAlignment="1">
      <alignment horizontal="center" vertical="center"/>
    </xf>
    <xf numFmtId="0" fontId="0" fillId="29" borderId="142" xfId="0" applyFill="1" applyBorder="1" applyAlignment="1">
      <alignment horizontal="center" vertical="center"/>
    </xf>
    <xf numFmtId="0" fontId="0" fillId="29" borderId="143" xfId="0" applyFill="1" applyBorder="1" applyAlignment="1">
      <alignment horizontal="center" vertical="center"/>
    </xf>
    <xf numFmtId="44" fontId="43" fillId="29" borderId="144" xfId="0" applyNumberFormat="1" applyFont="1" applyFill="1" applyBorder="1" applyAlignment="1">
      <alignment horizontal="right" vertical="center" shrinkToFit="1"/>
    </xf>
    <xf numFmtId="44" fontId="43" fillId="29" borderId="145" xfId="0" applyNumberFormat="1" applyFont="1" applyFill="1" applyBorder="1" applyAlignment="1">
      <alignment horizontal="right" vertical="center" shrinkToFit="1"/>
    </xf>
    <xf numFmtId="44" fontId="43" fillId="29" borderId="146" xfId="0" applyNumberFormat="1" applyFont="1" applyFill="1" applyBorder="1" applyAlignment="1">
      <alignment horizontal="right" vertical="center" shrinkToFit="1"/>
    </xf>
    <xf numFmtId="44" fontId="43" fillId="29" borderId="147" xfId="0" applyNumberFormat="1" applyFont="1" applyFill="1" applyBorder="1" applyAlignment="1">
      <alignment horizontal="right" vertical="center" shrinkToFit="1"/>
    </xf>
    <xf numFmtId="44" fontId="43" fillId="29" borderId="148" xfId="0" applyNumberFormat="1" applyFont="1" applyFill="1" applyBorder="1" applyAlignment="1">
      <alignment horizontal="right" vertical="center" shrinkToFit="1"/>
    </xf>
    <xf numFmtId="44" fontId="52" fillId="29" borderId="149" xfId="0" applyNumberFormat="1" applyFont="1" applyFill="1" applyBorder="1" applyAlignment="1">
      <alignment horizontal="right" vertical="center"/>
    </xf>
    <xf numFmtId="44" fontId="43" fillId="29" borderId="150" xfId="0" applyNumberFormat="1" applyFont="1" applyFill="1" applyBorder="1" applyAlignment="1">
      <alignment horizontal="right" vertical="center" shrinkToFit="1"/>
    </xf>
    <xf numFmtId="44" fontId="43" fillId="29" borderId="80" xfId="0" applyNumberFormat="1" applyFont="1" applyFill="1" applyBorder="1" applyAlignment="1">
      <alignment horizontal="right" vertical="center" shrinkToFit="1"/>
    </xf>
    <xf numFmtId="44" fontId="43" fillId="29" borderId="75" xfId="0" applyNumberFormat="1" applyFont="1" applyFill="1" applyBorder="1" applyAlignment="1">
      <alignment horizontal="right" vertical="center" shrinkToFit="1"/>
    </xf>
    <xf numFmtId="44" fontId="43" fillId="29" borderId="79" xfId="0" applyNumberFormat="1" applyFont="1" applyFill="1" applyBorder="1" applyAlignment="1">
      <alignment horizontal="right" vertical="center" shrinkToFit="1"/>
    </xf>
    <xf numFmtId="44" fontId="43" fillId="29" borderId="76" xfId="0" applyNumberFormat="1" applyFont="1" applyFill="1" applyBorder="1" applyAlignment="1">
      <alignment horizontal="right" vertical="center" shrinkToFit="1"/>
    </xf>
    <xf numFmtId="44" fontId="43" fillId="29" borderId="38" xfId="0" applyNumberFormat="1" applyFont="1" applyFill="1" applyBorder="1" applyAlignment="1">
      <alignment horizontal="right" vertical="center" shrinkToFit="1"/>
    </xf>
    <xf numFmtId="44" fontId="22" fillId="29" borderId="75" xfId="572" applyNumberFormat="1" applyFont="1" applyFill="1" applyBorder="1" applyAlignment="1">
      <alignment horizontal="right" vertical="center" shrinkToFit="1"/>
    </xf>
    <xf numFmtId="44" fontId="22" fillId="29" borderId="79" xfId="572" applyNumberFormat="1" applyFont="1" applyFill="1" applyBorder="1" applyAlignment="1">
      <alignment horizontal="right" vertical="center" shrinkToFit="1"/>
    </xf>
    <xf numFmtId="44" fontId="22" fillId="29" borderId="76" xfId="572" applyNumberFormat="1" applyFont="1" applyFill="1" applyBorder="1" applyAlignment="1">
      <alignment horizontal="right" vertical="center" shrinkToFit="1"/>
    </xf>
    <xf numFmtId="164" fontId="41" fillId="29" borderId="100" xfId="0" applyNumberFormat="1" applyFont="1" applyFill="1" applyBorder="1" applyAlignment="1">
      <alignment horizontal="right" vertical="center" shrinkToFit="1"/>
    </xf>
    <xf numFmtId="164" fontId="41" fillId="29" borderId="104" xfId="0" applyNumberFormat="1" applyFont="1" applyFill="1" applyBorder="1" applyAlignment="1">
      <alignment horizontal="right" vertical="center" shrinkToFit="1"/>
    </xf>
    <xf numFmtId="164" fontId="41" fillId="29" borderId="109" xfId="0" applyNumberFormat="1" applyFont="1" applyFill="1" applyBorder="1" applyAlignment="1">
      <alignment horizontal="right" vertical="center" shrinkToFit="1"/>
    </xf>
    <xf numFmtId="44" fontId="52" fillId="29" borderId="40" xfId="0" applyNumberFormat="1" applyFont="1" applyFill="1" applyBorder="1" applyAlignment="1">
      <alignment horizontal="right" vertical="center"/>
    </xf>
    <xf numFmtId="44" fontId="43" fillId="29" borderId="39" xfId="0" applyNumberFormat="1" applyFont="1" applyFill="1" applyBorder="1" applyAlignment="1">
      <alignment horizontal="right" vertical="center"/>
    </xf>
    <xf numFmtId="44" fontId="43" fillId="29" borderId="40" xfId="0" applyNumberFormat="1" applyFont="1" applyFill="1" applyBorder="1" applyAlignment="1">
      <alignment horizontal="right" vertical="center"/>
    </xf>
    <xf numFmtId="0" fontId="23" fillId="28" borderId="137" xfId="0" applyFont="1" applyFill="1" applyBorder="1" applyAlignment="1">
      <alignment horizontal="center" vertical="center"/>
    </xf>
    <xf numFmtId="0" fontId="23" fillId="28" borderId="138" xfId="0" applyFont="1" applyFill="1" applyBorder="1" applyAlignment="1">
      <alignment horizontal="center" vertical="center"/>
    </xf>
    <xf numFmtId="0" fontId="23" fillId="28" borderId="139" xfId="0" applyFont="1" applyFill="1" applyBorder="1" applyAlignment="1">
      <alignment horizontal="right" vertical="center"/>
    </xf>
    <xf numFmtId="166" fontId="28" fillId="29" borderId="151" xfId="0" applyNumberFormat="1" applyFont="1" applyFill="1" applyBorder="1" applyAlignment="1">
      <alignment horizontal="right" vertical="center" shrinkToFit="1"/>
    </xf>
    <xf numFmtId="166" fontId="28" fillId="29" borderId="152" xfId="0" applyNumberFormat="1" applyFont="1" applyFill="1" applyBorder="1" applyAlignment="1">
      <alignment horizontal="right" vertical="center" shrinkToFit="1"/>
    </xf>
    <xf numFmtId="166" fontId="28" fillId="29" borderId="153" xfId="0" applyNumberFormat="1" applyFont="1" applyFill="1" applyBorder="1" applyAlignment="1">
      <alignment horizontal="right" vertical="center" shrinkToFit="1"/>
    </xf>
    <xf numFmtId="0" fontId="0" fillId="29" borderId="40" xfId="0" applyFill="1" applyBorder="1" applyAlignment="1">
      <alignment horizontal="center" vertical="center"/>
    </xf>
    <xf numFmtId="0" fontId="0" fillId="29" borderId="38" xfId="0" applyFill="1" applyBorder="1" applyAlignment="1">
      <alignment horizontal="center" vertical="center"/>
    </xf>
    <xf numFmtId="166" fontId="43" fillId="29" borderId="76" xfId="0" applyNumberFormat="1" applyFont="1" applyFill="1" applyBorder="1" applyAlignment="1">
      <alignment horizontal="left" vertical="center" indent="1" shrinkToFit="1"/>
    </xf>
    <xf numFmtId="44" fontId="1" fillId="30" borderId="16" xfId="574" applyFill="1" applyBorder="1" applyAlignment="1">
      <alignment vertical="center"/>
    </xf>
    <xf numFmtId="44" fontId="1" fillId="28" borderId="154" xfId="574" applyFill="1" applyBorder="1" applyAlignment="1">
      <alignment vertical="center"/>
    </xf>
    <xf numFmtId="172" fontId="24" fillId="0" borderId="156" xfId="595" applyNumberFormat="1" applyFont="1" applyFill="1" applyBorder="1" applyAlignment="1" applyProtection="1">
      <alignment horizontal="center" vertical="center"/>
      <protection locked="0"/>
    </xf>
    <xf numFmtId="172" fontId="24" fillId="0" borderId="160" xfId="595" applyNumberFormat="1" applyFont="1" applyFill="1" applyBorder="1" applyAlignment="1" applyProtection="1">
      <alignment horizontal="center" vertical="center"/>
      <protection locked="0"/>
    </xf>
    <xf numFmtId="164" fontId="0" fillId="0" borderId="162" xfId="575" applyFont="1" applyFill="1" applyBorder="1" applyAlignment="1" applyProtection="1">
      <alignment horizontal="center" vertical="center"/>
    </xf>
    <xf numFmtId="164" fontId="0" fillId="0" borderId="163" xfId="575" applyFont="1" applyFill="1" applyBorder="1" applyAlignment="1" applyProtection="1">
      <alignment horizontal="center" vertical="center"/>
    </xf>
    <xf numFmtId="175" fontId="0" fillId="0" borderId="163" xfId="0" applyNumberFormat="1" applyFont="1" applyBorder="1" applyAlignment="1">
      <alignment horizontal="right" vertical="center" indent="1"/>
    </xf>
    <xf numFmtId="0" fontId="0" fillId="22" borderId="164" xfId="0" applyFont="1" applyFill="1" applyBorder="1" applyAlignment="1">
      <alignment horizontal="center" vertical="center" wrapText="1"/>
    </xf>
    <xf numFmtId="0" fontId="0" fillId="0" borderId="165" xfId="0" applyFont="1" applyBorder="1" applyAlignment="1">
      <alignment horizontal="center" vertical="center"/>
    </xf>
    <xf numFmtId="164" fontId="0" fillId="0" borderId="116" xfId="575" applyFont="1" applyFill="1" applyBorder="1" applyAlignment="1" applyProtection="1">
      <alignment horizontal="center" vertical="center"/>
    </xf>
    <xf numFmtId="164" fontId="0" fillId="0" borderId="11" xfId="575" applyFont="1" applyFill="1" applyBorder="1" applyAlignment="1" applyProtection="1">
      <alignment horizontal="center" vertical="center"/>
    </xf>
    <xf numFmtId="175" fontId="0" fillId="0" borderId="11" xfId="0" applyNumberFormat="1" applyFont="1" applyBorder="1" applyAlignment="1">
      <alignment horizontal="right" vertical="center" indent="1"/>
    </xf>
    <xf numFmtId="0" fontId="0" fillId="22" borderId="152" xfId="0" applyFont="1" applyFill="1" applyBorder="1" applyAlignment="1">
      <alignment horizontal="center" vertical="center" wrapText="1"/>
    </xf>
    <xf numFmtId="0" fontId="0" fillId="0" borderId="166" xfId="0" applyFont="1" applyBorder="1" applyAlignment="1">
      <alignment horizontal="center" vertical="center"/>
    </xf>
    <xf numFmtId="0" fontId="45" fillId="22" borderId="116" xfId="0" applyFont="1" applyFill="1" applyBorder="1" applyAlignment="1">
      <alignment horizontal="center" vertical="center" wrapText="1"/>
    </xf>
    <xf numFmtId="0" fontId="45" fillId="22" borderId="11" xfId="0" applyFont="1" applyFill="1" applyBorder="1" applyAlignment="1">
      <alignment horizontal="center" vertical="center" wrapText="1"/>
    </xf>
    <xf numFmtId="0" fontId="45" fillId="22" borderId="166" xfId="0" applyFont="1" applyFill="1" applyBorder="1" applyAlignment="1">
      <alignment horizontal="center" vertical="center"/>
    </xf>
    <xf numFmtId="0" fontId="0" fillId="0" borderId="152" xfId="0" applyBorder="1"/>
    <xf numFmtId="0" fontId="0" fillId="22" borderId="151" xfId="0" applyFill="1" applyBorder="1"/>
    <xf numFmtId="0" fontId="0" fillId="22" borderId="167" xfId="0" applyFill="1" applyBorder="1"/>
    <xf numFmtId="0" fontId="0" fillId="22" borderId="0" xfId="0" applyFill="1" applyBorder="1"/>
    <xf numFmtId="0" fontId="0" fillId="22" borderId="168" xfId="0" applyFill="1" applyBorder="1"/>
    <xf numFmtId="0" fontId="0" fillId="22" borderId="169" xfId="0" applyFill="1" applyBorder="1"/>
    <xf numFmtId="0" fontId="0" fillId="22" borderId="170" xfId="0" applyFill="1" applyBorder="1"/>
    <xf numFmtId="0" fontId="47" fillId="23" borderId="171" xfId="0" applyFont="1" applyFill="1" applyBorder="1" applyAlignment="1">
      <alignment horizontal="center" vertical="center"/>
    </xf>
    <xf numFmtId="0" fontId="48" fillId="23" borderId="18" xfId="0" applyFont="1" applyFill="1" applyBorder="1" applyAlignment="1">
      <alignment horizontal="right" vertical="center"/>
    </xf>
    <xf numFmtId="0" fontId="48" fillId="23" borderId="171" xfId="0" applyFont="1" applyFill="1" applyBorder="1" applyAlignment="1">
      <alignment horizontal="right" vertical="center"/>
    </xf>
    <xf numFmtId="0" fontId="48" fillId="23" borderId="152" xfId="0" applyFont="1" applyFill="1" applyBorder="1" applyAlignment="1">
      <alignment horizontal="right" vertical="center"/>
    </xf>
    <xf numFmtId="164" fontId="48" fillId="23" borderId="11" xfId="575" applyFont="1" applyFill="1" applyBorder="1" applyAlignment="1" applyProtection="1">
      <alignment horizontal="right" vertical="center"/>
    </xf>
    <xf numFmtId="164" fontId="48" fillId="23" borderId="116" xfId="575" applyFont="1" applyFill="1" applyBorder="1" applyAlignment="1" applyProtection="1">
      <alignment horizontal="right" vertical="center"/>
    </xf>
    <xf numFmtId="164" fontId="48" fillId="23" borderId="171" xfId="575" applyFont="1" applyFill="1" applyBorder="1" applyAlignment="1" applyProtection="1">
      <alignment horizontal="centerContinuous" vertical="center"/>
    </xf>
    <xf numFmtId="164" fontId="48" fillId="23" borderId="18" xfId="575" applyFont="1" applyFill="1" applyBorder="1" applyAlignment="1" applyProtection="1">
      <alignment horizontal="centerContinuous" vertical="center"/>
    </xf>
    <xf numFmtId="164" fontId="48" fillId="23" borderId="172" xfId="575" applyFont="1" applyFill="1" applyBorder="1" applyAlignment="1" applyProtection="1">
      <alignment horizontal="centerContinuous" vertical="center"/>
    </xf>
    <xf numFmtId="0" fontId="0" fillId="0" borderId="173" xfId="0" applyFont="1" applyBorder="1" applyAlignment="1">
      <alignment horizontal="center" vertical="center"/>
    </xf>
    <xf numFmtId="0" fontId="0" fillId="22" borderId="153" xfId="0" applyFont="1" applyFill="1" applyBorder="1" applyAlignment="1">
      <alignment horizontal="center" vertical="center" wrapText="1"/>
    </xf>
    <xf numFmtId="175" fontId="0" fillId="0" borderId="174" xfId="0" applyNumberFormat="1" applyFont="1" applyBorder="1" applyAlignment="1">
      <alignment horizontal="right" vertical="center" indent="1"/>
    </xf>
    <xf numFmtId="164" fontId="0" fillId="0" borderId="174" xfId="575" applyFont="1" applyFill="1" applyBorder="1" applyAlignment="1" applyProtection="1">
      <alignment horizontal="center" vertical="center"/>
    </xf>
    <xf numFmtId="164" fontId="0" fillId="0" borderId="175" xfId="575" applyFont="1" applyFill="1" applyBorder="1" applyAlignment="1" applyProtection="1">
      <alignment horizontal="center" vertical="center"/>
    </xf>
    <xf numFmtId="0" fontId="31" fillId="18" borderId="12" xfId="0" applyNumberFormat="1" applyFont="1" applyFill="1" applyBorder="1" applyAlignment="1">
      <alignment horizontal="right" vertical="center" indent="1"/>
    </xf>
    <xf numFmtId="0" fontId="26" fillId="0" borderId="177" xfId="0" applyFont="1" applyBorder="1" applyAlignment="1" applyProtection="1">
      <alignment horizontal="left" vertical="center"/>
      <protection locked="0"/>
    </xf>
    <xf numFmtId="0" fontId="26" fillId="0" borderId="178" xfId="0" applyFont="1" applyBorder="1" applyAlignment="1" applyProtection="1">
      <alignment horizontal="left" vertical="center"/>
      <protection locked="0"/>
    </xf>
    <xf numFmtId="0" fontId="26" fillId="0" borderId="179" xfId="0" applyFont="1" applyBorder="1" applyAlignment="1" applyProtection="1">
      <alignment horizontal="left" vertical="center"/>
      <protection locked="0"/>
    </xf>
    <xf numFmtId="166" fontId="27" fillId="0" borderId="93" xfId="0" applyNumberFormat="1" applyFont="1" applyFill="1" applyBorder="1" applyAlignment="1" applyProtection="1">
      <alignment horizontal="left" vertical="center"/>
      <protection locked="0"/>
    </xf>
    <xf numFmtId="166" fontId="27" fillId="0" borderId="93" xfId="0" applyNumberFormat="1" applyFont="1" applyFill="1" applyBorder="1" applyAlignment="1" applyProtection="1">
      <alignment horizontal="right" vertical="center"/>
      <protection locked="0"/>
    </xf>
    <xf numFmtId="166" fontId="27" fillId="0" borderId="95" xfId="0" applyNumberFormat="1" applyFont="1" applyFill="1" applyBorder="1" applyAlignment="1" applyProtection="1">
      <alignment horizontal="left" vertical="center"/>
      <protection locked="0"/>
    </xf>
    <xf numFmtId="166" fontId="27" fillId="0" borderId="95" xfId="0" applyNumberFormat="1" applyFont="1" applyFill="1" applyBorder="1" applyAlignment="1" applyProtection="1">
      <alignment horizontal="right" vertical="center"/>
      <protection locked="0"/>
    </xf>
    <xf numFmtId="166" fontId="27" fillId="0" borderId="95" xfId="0" applyNumberFormat="1" applyFont="1" applyFill="1" applyBorder="1" applyAlignment="1" applyProtection="1">
      <alignment horizontal="center" vertical="center"/>
      <protection locked="0"/>
    </xf>
    <xf numFmtId="166" fontId="27" fillId="0" borderId="95" xfId="0" applyNumberFormat="1" applyFont="1" applyBorder="1" applyAlignment="1" applyProtection="1">
      <alignment horizontal="center" vertical="center"/>
      <protection locked="0"/>
    </xf>
    <xf numFmtId="166" fontId="27" fillId="0" borderId="95" xfId="0" applyNumberFormat="1" applyFont="1" applyBorder="1" applyAlignment="1" applyProtection="1">
      <alignment horizontal="left" vertical="center"/>
      <protection locked="0"/>
    </xf>
    <xf numFmtId="166" fontId="27" fillId="0" borderId="96" xfId="0" applyNumberFormat="1" applyFont="1" applyBorder="1" applyAlignment="1" applyProtection="1">
      <alignment horizontal="right" vertical="center"/>
      <protection locked="0"/>
    </xf>
    <xf numFmtId="166" fontId="42" fillId="0" borderId="95" xfId="0" applyNumberFormat="1" applyFont="1" applyBorder="1" applyAlignment="1" applyProtection="1">
      <alignment horizontal="center" vertical="center"/>
      <protection locked="0"/>
    </xf>
    <xf numFmtId="166" fontId="42" fillId="0" borderId="95" xfId="0" applyNumberFormat="1" applyFont="1" applyBorder="1" applyAlignment="1" applyProtection="1">
      <alignment horizontal="left" vertical="center"/>
      <protection locked="0"/>
    </xf>
    <xf numFmtId="166" fontId="27" fillId="0" borderId="111" xfId="0" applyNumberFormat="1" applyFont="1" applyBorder="1" applyAlignment="1" applyProtection="1">
      <alignment horizontal="right" vertical="center"/>
      <protection locked="0"/>
    </xf>
    <xf numFmtId="166" fontId="27" fillId="0" borderId="111" xfId="0" applyNumberFormat="1" applyFont="1" applyBorder="1" applyAlignment="1" applyProtection="1">
      <alignment horizontal="left" vertical="center"/>
      <protection locked="0"/>
    </xf>
    <xf numFmtId="166" fontId="27" fillId="0" borderId="112" xfId="0" applyNumberFormat="1" applyFont="1" applyBorder="1" applyAlignment="1" applyProtection="1">
      <alignment horizontal="right" vertical="center"/>
      <protection locked="0"/>
    </xf>
    <xf numFmtId="166" fontId="27" fillId="0" borderId="101" xfId="0" applyNumberFormat="1" applyFont="1" applyFill="1" applyBorder="1" applyAlignment="1" applyProtection="1">
      <alignment horizontal="left" vertical="center"/>
      <protection locked="0"/>
    </xf>
    <xf numFmtId="166" fontId="27" fillId="0" borderId="105" xfId="0" applyNumberFormat="1" applyFont="1" applyFill="1" applyBorder="1" applyAlignment="1" applyProtection="1">
      <alignment horizontal="left" vertical="center"/>
      <protection locked="0"/>
    </xf>
    <xf numFmtId="166" fontId="27" fillId="0" borderId="105" xfId="0" applyNumberFormat="1" applyFont="1" applyFill="1" applyBorder="1" applyAlignment="1" applyProtection="1">
      <alignment horizontal="center" vertical="center"/>
      <protection locked="0"/>
    </xf>
    <xf numFmtId="166" fontId="27" fillId="0" borderId="105" xfId="0" applyNumberFormat="1" applyFont="1" applyBorder="1" applyAlignment="1" applyProtection="1">
      <alignment horizontal="center" vertical="center"/>
      <protection locked="0"/>
    </xf>
    <xf numFmtId="166" fontId="42" fillId="0" borderId="105" xfId="0" applyNumberFormat="1" applyFont="1" applyBorder="1" applyAlignment="1" applyProtection="1">
      <alignment horizontal="center" vertical="center"/>
      <protection locked="0"/>
    </xf>
    <xf numFmtId="166" fontId="27" fillId="0" borderId="105" xfId="0" applyNumberFormat="1" applyFont="1" applyBorder="1" applyAlignment="1" applyProtection="1">
      <alignment horizontal="left" vertical="center"/>
      <protection locked="0"/>
    </xf>
    <xf numFmtId="166" fontId="27" fillId="0" borderId="110" xfId="0" applyNumberFormat="1" applyFont="1" applyBorder="1" applyAlignment="1" applyProtection="1">
      <alignment horizontal="left" vertical="center"/>
      <protection locked="0"/>
    </xf>
    <xf numFmtId="166" fontId="27" fillId="0" borderId="180" xfId="0" applyNumberFormat="1" applyFont="1" applyBorder="1" applyAlignment="1" applyProtection="1">
      <alignment horizontal="left" vertical="center" indent="1" shrinkToFit="1"/>
      <protection locked="0"/>
    </xf>
    <xf numFmtId="166" fontId="27" fillId="0" borderId="96" xfId="0" applyNumberFormat="1" applyFont="1" applyBorder="1" applyAlignment="1" applyProtection="1">
      <alignment horizontal="left" vertical="center" indent="1" shrinkToFit="1"/>
      <protection locked="0"/>
    </xf>
    <xf numFmtId="166" fontId="27" fillId="0" borderId="181" xfId="0" applyNumberFormat="1" applyFont="1" applyBorder="1" applyAlignment="1" applyProtection="1">
      <alignment horizontal="left" vertical="center" indent="1" shrinkToFit="1"/>
      <protection locked="0"/>
    </xf>
    <xf numFmtId="166" fontId="27" fillId="0" borderId="102" xfId="0" applyNumberFormat="1" applyFont="1" applyBorder="1" applyAlignment="1" applyProtection="1">
      <alignment horizontal="right" vertical="center" shrinkToFit="1"/>
      <protection locked="0"/>
    </xf>
    <xf numFmtId="166" fontId="27" fillId="0" borderId="12" xfId="0" applyNumberFormat="1" applyFont="1" applyBorder="1" applyAlignment="1" applyProtection="1">
      <alignment horizontal="right" vertical="center" shrinkToFit="1"/>
      <protection locked="0"/>
    </xf>
    <xf numFmtId="166" fontId="27" fillId="0" borderId="103" xfId="0" applyNumberFormat="1" applyFont="1" applyBorder="1" applyAlignment="1" applyProtection="1">
      <alignment horizontal="right" vertical="center" shrinkToFit="1"/>
      <protection locked="0"/>
    </xf>
    <xf numFmtId="166" fontId="27" fillId="0" borderId="104" xfId="0" applyNumberFormat="1" applyFont="1" applyBorder="1" applyAlignment="1" applyProtection="1">
      <alignment horizontal="right" vertical="center" shrinkToFit="1"/>
      <protection locked="0"/>
    </xf>
    <xf numFmtId="166" fontId="27" fillId="0" borderId="105" xfId="0" applyNumberFormat="1" applyFont="1" applyBorder="1" applyAlignment="1" applyProtection="1">
      <alignment horizontal="right" vertical="center" shrinkToFit="1"/>
      <protection locked="0"/>
    </xf>
    <xf numFmtId="166" fontId="27" fillId="0" borderId="95" xfId="0" applyNumberFormat="1" applyFont="1" applyBorder="1" applyAlignment="1" applyProtection="1">
      <alignment horizontal="right" vertical="center" shrinkToFit="1"/>
      <protection locked="0"/>
    </xf>
    <xf numFmtId="166" fontId="27" fillId="0" borderId="96" xfId="0" applyNumberFormat="1" applyFont="1" applyBorder="1" applyAlignment="1" applyProtection="1">
      <alignment horizontal="right" vertical="center" shrinkToFit="1"/>
      <protection locked="0"/>
    </xf>
    <xf numFmtId="166" fontId="42" fillId="0" borderId="102" xfId="0" applyNumberFormat="1" applyFont="1" applyBorder="1" applyAlignment="1" applyProtection="1">
      <alignment horizontal="right" vertical="center" shrinkToFit="1"/>
      <protection locked="0"/>
    </xf>
    <xf numFmtId="166" fontId="42" fillId="0" borderId="12" xfId="0" applyNumberFormat="1" applyFont="1" applyBorder="1" applyAlignment="1" applyProtection="1">
      <alignment horizontal="right" vertical="center" shrinkToFit="1"/>
      <protection locked="0"/>
    </xf>
    <xf numFmtId="166" fontId="42" fillId="0" borderId="103" xfId="0" applyNumberFormat="1" applyFont="1" applyBorder="1" applyAlignment="1" applyProtection="1">
      <alignment horizontal="right" vertical="center" shrinkToFit="1"/>
      <protection locked="0"/>
    </xf>
    <xf numFmtId="166" fontId="42" fillId="0" borderId="104" xfId="0" applyNumberFormat="1" applyFont="1" applyBorder="1" applyAlignment="1" applyProtection="1">
      <alignment horizontal="right" vertical="center" shrinkToFit="1"/>
      <protection locked="0"/>
    </xf>
    <xf numFmtId="166" fontId="42" fillId="0" borderId="105" xfId="0" applyNumberFormat="1" applyFont="1" applyBorder="1" applyAlignment="1" applyProtection="1">
      <alignment horizontal="right" vertical="center" shrinkToFit="1"/>
      <protection locked="0"/>
    </xf>
    <xf numFmtId="166" fontId="42" fillId="0" borderId="95" xfId="0" applyNumberFormat="1" applyFont="1" applyBorder="1" applyAlignment="1" applyProtection="1">
      <alignment horizontal="right" vertical="center" shrinkToFit="1"/>
      <protection locked="0"/>
    </xf>
    <xf numFmtId="166" fontId="42" fillId="0" borderId="96" xfId="0" applyNumberFormat="1" applyFont="1" applyBorder="1" applyAlignment="1" applyProtection="1">
      <alignment horizontal="right" vertical="center" shrinkToFit="1"/>
      <protection locked="0"/>
    </xf>
    <xf numFmtId="166" fontId="27" fillId="0" borderId="106" xfId="0" applyNumberFormat="1" applyFont="1" applyBorder="1" applyAlignment="1" applyProtection="1">
      <alignment horizontal="right" vertical="center" shrinkToFit="1"/>
      <protection locked="0"/>
    </xf>
    <xf numFmtId="166" fontId="27" fillId="0" borderId="107" xfId="0" applyNumberFormat="1" applyFont="1" applyBorder="1" applyAlignment="1" applyProtection="1">
      <alignment horizontal="right" vertical="center" shrinkToFit="1"/>
      <protection locked="0"/>
    </xf>
    <xf numFmtId="166" fontId="27" fillId="0" borderId="108" xfId="0" applyNumberFormat="1" applyFont="1" applyBorder="1" applyAlignment="1" applyProtection="1">
      <alignment horizontal="right" vertical="center" shrinkToFit="1"/>
      <protection locked="0"/>
    </xf>
    <xf numFmtId="166" fontId="27" fillId="0" borderId="109" xfId="0" applyNumberFormat="1" applyFont="1" applyBorder="1" applyAlignment="1" applyProtection="1">
      <alignment horizontal="right" vertical="center" shrinkToFit="1"/>
      <protection locked="0"/>
    </xf>
    <xf numFmtId="166" fontId="27" fillId="0" borderId="110" xfId="0" applyNumberFormat="1" applyFont="1" applyBorder="1" applyAlignment="1" applyProtection="1">
      <alignment horizontal="right" vertical="center" shrinkToFit="1"/>
      <protection locked="0"/>
    </xf>
    <xf numFmtId="166" fontId="27" fillId="0" borderId="111" xfId="0" applyNumberFormat="1" applyFont="1" applyBorder="1" applyAlignment="1" applyProtection="1">
      <alignment horizontal="right" vertical="center" shrinkToFit="1"/>
      <protection locked="0"/>
    </xf>
    <xf numFmtId="166" fontId="27" fillId="0" borderId="112" xfId="0" applyNumberFormat="1" applyFont="1" applyBorder="1" applyAlignment="1" applyProtection="1">
      <alignment horizontal="right" vertical="center" shrinkToFit="1"/>
      <protection locked="0"/>
    </xf>
    <xf numFmtId="166" fontId="27" fillId="0" borderId="181" xfId="0" applyNumberFormat="1" applyFont="1" applyBorder="1" applyAlignment="1" applyProtection="1">
      <alignment horizontal="right" vertical="center" shrinkToFit="1"/>
      <protection locked="0"/>
    </xf>
    <xf numFmtId="49" fontId="42" fillId="0" borderId="182" xfId="0" applyNumberFormat="1" applyFont="1" applyBorder="1" applyAlignment="1" applyProtection="1">
      <alignment horizontal="center" vertical="center"/>
      <protection locked="0"/>
    </xf>
    <xf numFmtId="166" fontId="42" fillId="0" borderId="183" xfId="0" applyNumberFormat="1" applyFont="1" applyBorder="1" applyAlignment="1" applyProtection="1">
      <alignment horizontal="right" vertical="center"/>
      <protection locked="0"/>
    </xf>
    <xf numFmtId="49" fontId="42" fillId="0" borderId="184" xfId="0" applyNumberFormat="1" applyFont="1" applyBorder="1" applyAlignment="1" applyProtection="1">
      <alignment horizontal="center" vertical="center"/>
      <protection locked="0"/>
    </xf>
    <xf numFmtId="166" fontId="27" fillId="0" borderId="11" xfId="0" applyNumberFormat="1" applyFont="1" applyBorder="1" applyAlignment="1" applyProtection="1">
      <alignment horizontal="right" vertical="center" shrinkToFit="1"/>
      <protection locked="0"/>
    </xf>
    <xf numFmtId="166" fontId="42" fillId="0" borderId="116" xfId="0" applyNumberFormat="1" applyFont="1" applyBorder="1" applyAlignment="1" applyProtection="1">
      <alignment horizontal="right" vertical="center"/>
      <protection locked="0"/>
    </xf>
    <xf numFmtId="166" fontId="42" fillId="0" borderId="11" xfId="0" applyNumberFormat="1" applyFont="1" applyBorder="1" applyAlignment="1" applyProtection="1">
      <alignment horizontal="right" vertical="center" shrinkToFit="1"/>
      <protection locked="0"/>
    </xf>
    <xf numFmtId="166" fontId="27" fillId="0" borderId="116" xfId="0" applyNumberFormat="1" applyFont="1" applyBorder="1" applyAlignment="1" applyProtection="1">
      <alignment horizontal="right" vertical="center" shrinkToFit="1"/>
      <protection locked="0"/>
    </xf>
    <xf numFmtId="166" fontId="42" fillId="0" borderId="116" xfId="0" applyNumberFormat="1" applyFont="1" applyBorder="1" applyAlignment="1" applyProtection="1">
      <alignment horizontal="right" vertical="center" shrinkToFit="1"/>
      <protection locked="0"/>
    </xf>
    <xf numFmtId="49" fontId="42" fillId="0" borderId="185" xfId="0" applyNumberFormat="1" applyFont="1" applyBorder="1" applyAlignment="1" applyProtection="1">
      <alignment horizontal="center" vertical="center"/>
      <protection locked="0"/>
    </xf>
    <xf numFmtId="49" fontId="27" fillId="0" borderId="186" xfId="0" applyNumberFormat="1" applyFont="1" applyBorder="1" applyAlignment="1" applyProtection="1">
      <alignment horizontal="center" vertical="center"/>
      <protection locked="0"/>
    </xf>
    <xf numFmtId="166" fontId="27" fillId="0" borderId="187" xfId="0" applyNumberFormat="1" applyFont="1" applyBorder="1" applyAlignment="1" applyProtection="1">
      <alignment horizontal="center" vertical="center"/>
      <protection locked="0"/>
    </xf>
    <xf numFmtId="166" fontId="27" fillId="0" borderId="174" xfId="0" applyNumberFormat="1" applyFont="1" applyBorder="1" applyAlignment="1" applyProtection="1">
      <alignment horizontal="center" vertical="center"/>
      <protection locked="0"/>
    </xf>
    <xf numFmtId="166" fontId="27" fillId="0" borderId="174" xfId="0" applyNumberFormat="1" applyFont="1" applyBorder="1" applyAlignment="1" applyProtection="1">
      <alignment horizontal="right" vertical="center"/>
      <protection locked="0"/>
    </xf>
    <xf numFmtId="166" fontId="27" fillId="0" borderId="174" xfId="0" applyNumberFormat="1" applyFont="1" applyBorder="1" applyAlignment="1" applyProtection="1">
      <alignment horizontal="right" vertical="center" shrinkToFit="1"/>
      <protection locked="0"/>
    </xf>
    <xf numFmtId="166" fontId="27" fillId="0" borderId="175" xfId="0" applyNumberFormat="1" applyFont="1" applyBorder="1" applyAlignment="1" applyProtection="1">
      <alignment horizontal="right" vertical="center" shrinkToFit="1"/>
      <protection locked="0"/>
    </xf>
    <xf numFmtId="166" fontId="27" fillId="0" borderId="188" xfId="0" applyNumberFormat="1" applyFont="1" applyBorder="1" applyAlignment="1" applyProtection="1">
      <alignment horizontal="right" vertical="center" shrinkToFit="1"/>
      <protection locked="0"/>
    </xf>
    <xf numFmtId="166" fontId="27" fillId="0" borderId="124" xfId="0" applyNumberFormat="1" applyFont="1" applyBorder="1" applyAlignment="1" applyProtection="1">
      <alignment horizontal="right" vertical="center" shrinkToFit="1"/>
      <protection locked="0"/>
    </xf>
    <xf numFmtId="166" fontId="27" fillId="0" borderId="189" xfId="0" applyNumberFormat="1" applyFont="1" applyBorder="1" applyAlignment="1" applyProtection="1">
      <alignment horizontal="right" vertical="center" shrinkToFit="1"/>
      <protection locked="0"/>
    </xf>
    <xf numFmtId="166" fontId="27" fillId="0" borderId="124" xfId="0" applyNumberFormat="1" applyFont="1" applyBorder="1" applyAlignment="1" applyProtection="1">
      <alignment horizontal="right" vertical="center"/>
      <protection locked="0"/>
    </xf>
    <xf numFmtId="7" fontId="27" fillId="0" borderId="124" xfId="0" applyNumberFormat="1" applyFont="1" applyBorder="1" applyAlignment="1" applyProtection="1">
      <alignment horizontal="right" vertical="center" shrinkToFit="1"/>
      <protection locked="0"/>
    </xf>
    <xf numFmtId="7" fontId="27" fillId="0" borderId="190" xfId="0" applyNumberFormat="1" applyFont="1" applyBorder="1" applyAlignment="1" applyProtection="1">
      <alignment horizontal="right" vertical="center" shrinkToFit="1"/>
      <protection locked="0"/>
    </xf>
    <xf numFmtId="166" fontId="27" fillId="0" borderId="191" xfId="0" applyNumberFormat="1" applyFont="1" applyBorder="1" applyAlignment="1" applyProtection="1">
      <alignment horizontal="right" vertical="center" shrinkToFit="1"/>
      <protection locked="0"/>
    </xf>
    <xf numFmtId="166" fontId="42" fillId="0" borderId="188" xfId="0" applyNumberFormat="1" applyFont="1" applyBorder="1" applyAlignment="1" applyProtection="1">
      <alignment horizontal="right" vertical="center" shrinkToFit="1"/>
      <protection locked="0"/>
    </xf>
    <xf numFmtId="166" fontId="42" fillId="0" borderId="124" xfId="0" applyNumberFormat="1" applyFont="1" applyBorder="1" applyAlignment="1" applyProtection="1">
      <alignment horizontal="right" vertical="center" shrinkToFit="1"/>
      <protection locked="0"/>
    </xf>
    <xf numFmtId="166" fontId="42" fillId="0" borderId="189" xfId="0" applyNumberFormat="1" applyFont="1" applyBorder="1" applyAlignment="1" applyProtection="1">
      <alignment horizontal="right" vertical="center" shrinkToFit="1"/>
      <protection locked="0"/>
    </xf>
    <xf numFmtId="7" fontId="42" fillId="0" borderId="124" xfId="0" applyNumberFormat="1" applyFont="1" applyBorder="1" applyAlignment="1" applyProtection="1">
      <alignment horizontal="right" vertical="center" shrinkToFit="1"/>
      <protection locked="0"/>
    </xf>
    <xf numFmtId="7" fontId="42" fillId="0" borderId="190" xfId="0" applyNumberFormat="1" applyFont="1" applyBorder="1" applyAlignment="1" applyProtection="1">
      <alignment horizontal="right" vertical="center" shrinkToFit="1"/>
      <protection locked="0"/>
    </xf>
    <xf numFmtId="166" fontId="42" fillId="0" borderId="191" xfId="0" applyNumberFormat="1" applyFont="1" applyBorder="1" applyAlignment="1" applyProtection="1">
      <alignment horizontal="right" vertical="center" shrinkToFit="1"/>
      <protection locked="0"/>
    </xf>
    <xf numFmtId="166" fontId="42" fillId="0" borderId="190" xfId="0" applyNumberFormat="1" applyFont="1" applyBorder="1" applyAlignment="1" applyProtection="1">
      <alignment horizontal="right" vertical="center" shrinkToFit="1"/>
      <protection locked="0"/>
    </xf>
    <xf numFmtId="166" fontId="27" fillId="0" borderId="190" xfId="0" applyNumberFormat="1" applyFont="1" applyBorder="1" applyAlignment="1" applyProtection="1">
      <alignment horizontal="right" vertical="center" shrinkToFit="1"/>
      <protection locked="0"/>
    </xf>
    <xf numFmtId="166" fontId="27" fillId="0" borderId="192" xfId="0" applyNumberFormat="1" applyFont="1" applyBorder="1" applyAlignment="1" applyProtection="1">
      <alignment horizontal="right" vertical="center" shrinkToFit="1"/>
      <protection locked="0"/>
    </xf>
    <xf numFmtId="166" fontId="27" fillId="0" borderId="193" xfId="0" applyNumberFormat="1" applyFont="1" applyBorder="1" applyAlignment="1" applyProtection="1">
      <alignment horizontal="right" vertical="center" shrinkToFit="1"/>
      <protection locked="0"/>
    </xf>
    <xf numFmtId="166" fontId="27" fillId="0" borderId="194" xfId="0" applyNumberFormat="1" applyFont="1" applyBorder="1" applyAlignment="1" applyProtection="1">
      <alignment horizontal="right" vertical="center" shrinkToFit="1"/>
      <protection locked="0"/>
    </xf>
    <xf numFmtId="166" fontId="27" fillId="0" borderId="195" xfId="0" applyNumberFormat="1" applyFont="1" applyBorder="1" applyAlignment="1" applyProtection="1">
      <alignment horizontal="right" vertical="center" shrinkToFit="1"/>
      <protection locked="0"/>
    </xf>
    <xf numFmtId="166" fontId="27" fillId="0" borderId="196" xfId="0" applyNumberFormat="1" applyFont="1" applyBorder="1" applyAlignment="1" applyProtection="1">
      <alignment horizontal="right" vertical="center" shrinkToFit="1"/>
      <protection locked="0"/>
    </xf>
    <xf numFmtId="166" fontId="27" fillId="0" borderId="124" xfId="0" applyNumberFormat="1" applyFont="1" applyBorder="1" applyAlignment="1" applyProtection="1">
      <alignment vertical="center"/>
      <protection locked="0"/>
    </xf>
    <xf numFmtId="166" fontId="51" fillId="0" borderId="124" xfId="0" applyNumberFormat="1" applyFont="1" applyBorder="1" applyAlignment="1" applyProtection="1">
      <alignment horizontal="right" vertical="center" shrinkToFit="1"/>
      <protection locked="0"/>
    </xf>
    <xf numFmtId="0" fontId="25" fillId="0" borderId="17" xfId="0" applyFont="1" applyBorder="1" applyAlignment="1" applyProtection="1">
      <alignment horizontal="centerContinuous"/>
      <protection locked="0"/>
    </xf>
    <xf numFmtId="0" fontId="25" fillId="0" borderId="28" xfId="0" applyFont="1" applyBorder="1" applyAlignment="1" applyProtection="1">
      <alignment horizontal="centerContinuous"/>
      <protection locked="0"/>
    </xf>
    <xf numFmtId="0" fontId="2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Continuous" vertical="center"/>
    </xf>
    <xf numFmtId="0" fontId="37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90" xfId="0" applyBorder="1" applyAlignment="1" applyProtection="1">
      <alignment horizontal="centerContinuous"/>
    </xf>
    <xf numFmtId="0" fontId="0" fillId="0" borderId="90" xfId="0" applyBorder="1" applyAlignment="1" applyProtection="1">
      <alignment horizontal="centerContinuous" vertical="center"/>
    </xf>
    <xf numFmtId="0" fontId="0" fillId="0" borderId="28" xfId="0" applyBorder="1" applyAlignment="1" applyProtection="1">
      <alignment horizontal="centerContinuous" vertical="center"/>
    </xf>
    <xf numFmtId="0" fontId="0" fillId="0" borderId="0" xfId="0" applyAlignment="1" applyProtection="1">
      <alignment horizontal="centerContinuous"/>
    </xf>
    <xf numFmtId="0" fontId="25" fillId="0" borderId="0" xfId="0" applyFont="1" applyProtection="1"/>
    <xf numFmtId="0" fontId="25" fillId="0" borderId="0" xfId="0" applyFont="1" applyAlignment="1" applyProtection="1">
      <alignment horizontal="centerContinuous"/>
    </xf>
    <xf numFmtId="0" fontId="21" fillId="0" borderId="0" xfId="0" applyFont="1" applyProtection="1"/>
    <xf numFmtId="0" fontId="25" fillId="0" borderId="118" xfId="0" applyFont="1" applyBorder="1" applyAlignment="1" applyProtection="1">
      <alignment horizontal="centerContinuous"/>
      <protection locked="0"/>
    </xf>
    <xf numFmtId="0" fontId="25" fillId="0" borderId="197" xfId="0" applyFont="1" applyBorder="1" applyAlignment="1" applyProtection="1">
      <alignment horizontal="centerContinuous"/>
      <protection locked="0"/>
    </xf>
    <xf numFmtId="0" fontId="25" fillId="0" borderId="198" xfId="0" applyFont="1" applyBorder="1" applyAlignment="1" applyProtection="1">
      <alignment horizontal="centerContinuous"/>
      <protection locked="0"/>
    </xf>
    <xf numFmtId="0" fontId="25" fillId="0" borderId="199" xfId="0" applyFont="1" applyBorder="1" applyAlignment="1" applyProtection="1">
      <alignment horizontal="centerContinuous"/>
      <protection locked="0"/>
    </xf>
    <xf numFmtId="0" fontId="0" fillId="0" borderId="198" xfId="0" applyBorder="1" applyProtection="1">
      <protection locked="0"/>
    </xf>
    <xf numFmtId="0" fontId="0" fillId="0" borderId="199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00" xfId="0" applyBorder="1" applyProtection="1">
      <protection locked="0"/>
    </xf>
    <xf numFmtId="0" fontId="1" fillId="0" borderId="0" xfId="595" applyProtection="1"/>
    <xf numFmtId="0" fontId="1" fillId="0" borderId="0" xfId="595" applyAlignment="1" applyProtection="1">
      <alignment vertical="center"/>
    </xf>
    <xf numFmtId="0" fontId="1" fillId="24" borderId="17" xfId="595" applyFill="1" applyBorder="1" applyAlignment="1" applyProtection="1">
      <alignment vertical="center"/>
    </xf>
    <xf numFmtId="0" fontId="1" fillId="24" borderId="90" xfId="595" applyFill="1" applyBorder="1" applyAlignment="1" applyProtection="1">
      <alignment vertical="center"/>
    </xf>
    <xf numFmtId="0" fontId="1" fillId="24" borderId="90" xfId="595" applyFill="1" applyBorder="1" applyAlignment="1" applyProtection="1">
      <alignment horizontal="right" vertical="center"/>
    </xf>
    <xf numFmtId="171" fontId="25" fillId="24" borderId="201" xfId="552" applyNumberFormat="1" applyFont="1" applyFill="1" applyBorder="1" applyAlignment="1" applyProtection="1">
      <alignment horizontal="centerContinuous" vertical="center"/>
    </xf>
    <xf numFmtId="171" fontId="25" fillId="24" borderId="202" xfId="595" applyNumberFormat="1" applyFont="1" applyFill="1" applyBorder="1" applyAlignment="1" applyProtection="1">
      <alignment horizontal="centerContinuous" vertical="center"/>
    </xf>
    <xf numFmtId="0" fontId="45" fillId="0" borderId="0" xfId="595" applyFont="1" applyAlignment="1" applyProtection="1">
      <alignment horizontal="center" vertical="center"/>
    </xf>
    <xf numFmtId="171" fontId="24" fillId="0" borderId="155" xfId="595" applyNumberFormat="1" applyFont="1" applyFill="1" applyBorder="1" applyAlignment="1" applyProtection="1">
      <alignment vertical="center"/>
    </xf>
    <xf numFmtId="171" fontId="24" fillId="0" borderId="159" xfId="595" applyNumberFormat="1" applyFont="1" applyFill="1" applyBorder="1" applyAlignment="1" applyProtection="1">
      <alignment vertical="center"/>
    </xf>
    <xf numFmtId="1" fontId="50" fillId="25" borderId="205" xfId="595" applyNumberFormat="1" applyFont="1" applyFill="1" applyBorder="1" applyAlignment="1" applyProtection="1">
      <alignment horizontal="center" vertical="center"/>
    </xf>
    <xf numFmtId="172" fontId="50" fillId="25" borderId="206" xfId="595" applyNumberFormat="1" applyFont="1" applyFill="1" applyBorder="1" applyAlignment="1" applyProtection="1">
      <alignment horizontal="right" vertical="center"/>
    </xf>
    <xf numFmtId="174" fontId="49" fillId="25" borderId="152" xfId="595" applyNumberFormat="1" applyFont="1" applyFill="1" applyBorder="1" applyAlignment="1" applyProtection="1">
      <alignment horizontal="center" vertical="center"/>
    </xf>
    <xf numFmtId="167" fontId="50" fillId="25" borderId="152" xfId="595" applyNumberFormat="1" applyFont="1" applyFill="1" applyBorder="1" applyAlignment="1" applyProtection="1">
      <alignment horizontal="left" vertical="center"/>
    </xf>
    <xf numFmtId="0" fontId="50" fillId="25" borderId="152" xfId="595" applyFont="1" applyFill="1" applyBorder="1" applyAlignment="1" applyProtection="1">
      <alignment horizontal="center" vertical="center"/>
    </xf>
    <xf numFmtId="173" fontId="24" fillId="31" borderId="201" xfId="552" applyNumberFormat="1" applyFont="1" applyFill="1" applyBorder="1" applyAlignment="1" applyProtection="1">
      <alignment horizontal="center" vertical="center"/>
    </xf>
    <xf numFmtId="173" fontId="24" fillId="31" borderId="202" xfId="552" applyNumberFormat="1" applyFont="1" applyFill="1" applyBorder="1" applyAlignment="1" applyProtection="1">
      <alignment horizontal="center" vertical="center"/>
    </xf>
    <xf numFmtId="171" fontId="24" fillId="31" borderId="201" xfId="595" applyNumberFormat="1" applyFont="1" applyFill="1" applyBorder="1" applyAlignment="1" applyProtection="1">
      <alignment vertical="center"/>
    </xf>
    <xf numFmtId="171" fontId="24" fillId="31" borderId="202" xfId="595" applyNumberFormat="1" applyFont="1" applyFill="1" applyBorder="1" applyAlignment="1" applyProtection="1">
      <alignment vertical="center"/>
    </xf>
    <xf numFmtId="0" fontId="1" fillId="26" borderId="205" xfId="595" applyFill="1" applyBorder="1" applyAlignment="1" applyProtection="1">
      <alignment vertical="center"/>
    </xf>
    <xf numFmtId="0" fontId="1" fillId="26" borderId="206" xfId="595" applyFill="1" applyBorder="1" applyAlignment="1" applyProtection="1">
      <alignment vertical="center"/>
    </xf>
    <xf numFmtId="0" fontId="1" fillId="26" borderId="207" xfId="595" applyFill="1" applyBorder="1" applyAlignment="1" applyProtection="1">
      <alignment horizontal="right" vertical="center"/>
    </xf>
    <xf numFmtId="0" fontId="1" fillId="26" borderId="152" xfId="595" applyFill="1" applyBorder="1" applyAlignment="1" applyProtection="1">
      <alignment horizontal="right" vertical="center"/>
    </xf>
    <xf numFmtId="174" fontId="48" fillId="26" borderId="152" xfId="595" applyNumberFormat="1" applyFont="1" applyFill="1" applyBorder="1" applyAlignment="1" applyProtection="1">
      <alignment horizontal="center" vertical="center"/>
    </xf>
    <xf numFmtId="7" fontId="1" fillId="0" borderId="0" xfId="595" applyNumberFormat="1" applyProtection="1"/>
    <xf numFmtId="7" fontId="25" fillId="32" borderId="202" xfId="552" applyNumberFormat="1" applyFont="1" applyFill="1" applyBorder="1" applyAlignment="1" applyProtection="1">
      <alignment horizontal="centerContinuous" vertical="center"/>
    </xf>
    <xf numFmtId="7" fontId="25" fillId="32" borderId="201" xfId="552" applyNumberFormat="1" applyFont="1" applyFill="1" applyBorder="1" applyAlignment="1" applyProtection="1">
      <alignment horizontal="centerContinuous" vertical="center"/>
    </xf>
    <xf numFmtId="0" fontId="0" fillId="0" borderId="0" xfId="595" applyFont="1" applyAlignment="1" applyProtection="1">
      <alignment vertical="center"/>
      <protection locked="0"/>
    </xf>
    <xf numFmtId="0" fontId="1" fillId="0" borderId="0" xfId="595" applyAlignment="1" applyProtection="1">
      <alignment vertical="center"/>
      <protection locked="0"/>
    </xf>
    <xf numFmtId="0" fontId="46" fillId="0" borderId="0" xfId="595" applyFont="1" applyAlignment="1" applyProtection="1">
      <alignment horizontal="right" vertical="center"/>
      <protection locked="0"/>
    </xf>
    <xf numFmtId="0" fontId="0" fillId="0" borderId="0" xfId="595" applyFont="1" applyAlignment="1" applyProtection="1">
      <alignment horizontal="left" vertical="center"/>
      <protection locked="0"/>
    </xf>
    <xf numFmtId="169" fontId="1" fillId="0" borderId="0" xfId="595" applyNumberFormat="1" applyBorder="1" applyAlignment="1" applyProtection="1">
      <alignment vertical="center"/>
      <protection locked="0"/>
    </xf>
    <xf numFmtId="173" fontId="24" fillId="0" borderId="155" xfId="552" applyNumberFormat="1" applyFont="1" applyFill="1" applyBorder="1" applyAlignment="1" applyProtection="1">
      <alignment horizontal="center" vertical="center"/>
      <protection locked="0"/>
    </xf>
    <xf numFmtId="173" fontId="24" fillId="0" borderId="203" xfId="552" applyNumberFormat="1" applyFont="1" applyFill="1" applyBorder="1" applyAlignment="1" applyProtection="1">
      <alignment horizontal="center" vertical="center"/>
      <protection locked="0"/>
    </xf>
    <xf numFmtId="173" fontId="24" fillId="0" borderId="159" xfId="552" applyNumberFormat="1" applyFont="1" applyFill="1" applyBorder="1" applyAlignment="1" applyProtection="1">
      <alignment horizontal="center" vertical="center"/>
      <protection locked="0"/>
    </xf>
    <xf numFmtId="173" fontId="24" fillId="0" borderId="204" xfId="552" applyNumberFormat="1" applyFont="1" applyFill="1" applyBorder="1" applyAlignment="1" applyProtection="1">
      <alignment horizontal="center" vertical="center"/>
      <protection locked="0"/>
    </xf>
    <xf numFmtId="0" fontId="0" fillId="22" borderId="152" xfId="0" applyFont="1" applyFill="1" applyBorder="1" applyAlignment="1">
      <alignment horizontal="center" vertical="center"/>
    </xf>
    <xf numFmtId="0" fontId="0" fillId="22" borderId="152" xfId="0" applyFont="1" applyFill="1" applyBorder="1" applyAlignment="1">
      <alignment horizontal="right" vertical="center"/>
    </xf>
    <xf numFmtId="164" fontId="0" fillId="0" borderId="11" xfId="575" applyFont="1" applyFill="1" applyBorder="1" applyAlignment="1" applyProtection="1">
      <alignment horizontal="right" vertical="center"/>
    </xf>
    <xf numFmtId="164" fontId="0" fillId="0" borderId="116" xfId="575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0" fillId="22" borderId="152" xfId="0" applyFont="1" applyFill="1" applyBorder="1" applyAlignment="1">
      <alignment horizontal="right" vertical="center" wrapText="1"/>
    </xf>
    <xf numFmtId="0" fontId="32" fillId="7" borderId="114" xfId="0" applyFont="1" applyFill="1" applyBorder="1" applyAlignment="1">
      <alignment horizontal="center" vertical="center"/>
    </xf>
    <xf numFmtId="0" fontId="31" fillId="19" borderId="17" xfId="0" applyFont="1" applyFill="1" applyBorder="1" applyAlignment="1">
      <alignment horizontal="right" vertical="center"/>
    </xf>
    <xf numFmtId="0" fontId="25" fillId="19" borderId="90" xfId="0" applyFont="1" applyFill="1" applyBorder="1" applyAlignment="1">
      <alignment horizontal="right" vertical="center"/>
    </xf>
    <xf numFmtId="0" fontId="25" fillId="19" borderId="90" xfId="0" applyFont="1" applyFill="1" applyBorder="1" applyAlignment="1">
      <alignment horizontal="centerContinuous" vertical="center" wrapText="1"/>
    </xf>
    <xf numFmtId="0" fontId="31" fillId="19" borderId="90" xfId="0" applyFont="1" applyFill="1" applyBorder="1" applyAlignment="1">
      <alignment horizontal="centerContinuous" vertical="center" wrapText="1"/>
    </xf>
    <xf numFmtId="0" fontId="31" fillId="19" borderId="158" xfId="0" applyFont="1" applyFill="1" applyBorder="1" applyAlignment="1">
      <alignment horizontal="centerContinuous" vertical="center" wrapText="1"/>
    </xf>
    <xf numFmtId="0" fontId="22" fillId="19" borderId="158" xfId="0" applyFont="1" applyFill="1" applyBorder="1" applyAlignment="1">
      <alignment horizontal="right" vertical="center"/>
    </xf>
    <xf numFmtId="0" fontId="22" fillId="19" borderId="197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Continuous" vertical="center"/>
    </xf>
    <xf numFmtId="0" fontId="32" fillId="0" borderId="12" xfId="0" applyFont="1" applyFill="1" applyBorder="1" applyAlignment="1">
      <alignment horizontal="right" vertical="center" indent="1"/>
    </xf>
    <xf numFmtId="44" fontId="1" fillId="0" borderId="12" xfId="574" applyNumberForma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right" vertical="center" indent="1"/>
    </xf>
    <xf numFmtId="44" fontId="1" fillId="0" borderId="208" xfId="574" applyFill="1" applyBorder="1" applyAlignment="1">
      <alignment horizontal="center" vertical="center"/>
    </xf>
    <xf numFmtId="167" fontId="31" fillId="0" borderId="12" xfId="0" applyNumberFormat="1" applyFont="1" applyFill="1" applyBorder="1" applyAlignment="1">
      <alignment horizontal="right" vertical="center" indent="1"/>
    </xf>
    <xf numFmtId="44" fontId="1" fillId="0" borderId="12" xfId="574" applyNumberFormat="1" applyFill="1" applyBorder="1" applyAlignment="1">
      <alignment vertical="center"/>
    </xf>
    <xf numFmtId="167" fontId="31" fillId="0" borderId="11" xfId="0" applyNumberFormat="1" applyFont="1" applyFill="1" applyBorder="1" applyAlignment="1">
      <alignment horizontal="centerContinuous" vertical="center"/>
    </xf>
    <xf numFmtId="167" fontId="31" fillId="0" borderId="11" xfId="0" applyNumberFormat="1" applyFont="1" applyFill="1" applyBorder="1" applyAlignment="1">
      <alignment horizontal="right" vertical="center" indent="1"/>
    </xf>
    <xf numFmtId="49" fontId="30" fillId="0" borderId="12" xfId="0" applyNumberFormat="1" applyFont="1" applyFill="1" applyBorder="1" applyAlignment="1">
      <alignment horizontal="center" vertical="center"/>
    </xf>
    <xf numFmtId="44" fontId="1" fillId="0" borderId="208" xfId="574" applyFill="1" applyBorder="1" applyAlignment="1" applyProtection="1">
      <alignment horizontal="center" vertical="center"/>
    </xf>
    <xf numFmtId="49" fontId="30" fillId="0" borderId="12" xfId="0" applyNumberFormat="1" applyFont="1" applyFill="1" applyBorder="1" applyAlignment="1">
      <alignment vertical="center"/>
    </xf>
    <xf numFmtId="49" fontId="30" fillId="0" borderId="11" xfId="0" applyNumberFormat="1" applyFont="1" applyFill="1" applyBorder="1" applyAlignment="1">
      <alignment vertical="center"/>
    </xf>
    <xf numFmtId="0" fontId="31" fillId="0" borderId="11" xfId="0" applyNumberFormat="1" applyFont="1" applyFill="1" applyBorder="1" applyAlignment="1">
      <alignment horizontal="right" vertical="center" indent="1"/>
    </xf>
    <xf numFmtId="0" fontId="31" fillId="0" borderId="12" xfId="0" applyNumberFormat="1" applyFont="1" applyFill="1" applyBorder="1" applyAlignment="1">
      <alignment horizontal="right" vertical="center" indent="1"/>
    </xf>
    <xf numFmtId="0" fontId="31" fillId="0" borderId="12" xfId="0" applyFont="1" applyFill="1" applyBorder="1" applyAlignment="1">
      <alignment horizontal="centerContinuous" vertical="center"/>
    </xf>
    <xf numFmtId="0" fontId="31" fillId="0" borderId="12" xfId="0" applyFont="1" applyFill="1" applyBorder="1" applyAlignment="1">
      <alignment horizontal="right" vertical="center" indent="1"/>
    </xf>
    <xf numFmtId="44" fontId="1" fillId="0" borderId="12" xfId="574" applyNumberFormat="1" applyFill="1" applyBorder="1" applyAlignment="1" applyProtection="1">
      <alignment horizontal="right" vertical="center"/>
    </xf>
    <xf numFmtId="167" fontId="31" fillId="0" borderId="12" xfId="0" applyNumberFormat="1" applyFont="1" applyFill="1" applyBorder="1" applyAlignment="1">
      <alignment horizontal="center" vertical="center"/>
    </xf>
    <xf numFmtId="167" fontId="31" fillId="0" borderId="209" xfId="0" applyNumberFormat="1" applyFont="1" applyFill="1" applyBorder="1" applyAlignment="1">
      <alignment horizontal="center" vertical="center"/>
    </xf>
    <xf numFmtId="167" fontId="31" fillId="0" borderId="210" xfId="0" applyNumberFormat="1" applyFont="1" applyFill="1" applyBorder="1" applyAlignment="1">
      <alignment horizontal="right" vertical="center" indent="1"/>
    </xf>
    <xf numFmtId="44" fontId="1" fillId="0" borderId="211" xfId="574" applyFill="1" applyBorder="1" applyAlignment="1">
      <alignment vertical="center"/>
    </xf>
    <xf numFmtId="0" fontId="32" fillId="33" borderId="212" xfId="0" applyFont="1" applyFill="1" applyBorder="1" applyAlignment="1">
      <alignment horizontal="center" vertical="center"/>
    </xf>
    <xf numFmtId="0" fontId="30" fillId="33" borderId="212" xfId="0" applyFont="1" applyFill="1" applyBorder="1" applyAlignment="1">
      <alignment vertical="center"/>
    </xf>
    <xf numFmtId="0" fontId="30" fillId="33" borderId="213" xfId="0" applyFont="1" applyFill="1" applyBorder="1" applyAlignment="1">
      <alignment vertical="center"/>
    </xf>
    <xf numFmtId="0" fontId="0" fillId="0" borderId="65" xfId="0" applyBorder="1" applyAlignment="1" applyProtection="1">
      <alignment horizontal="center"/>
    </xf>
    <xf numFmtId="0" fontId="0" fillId="0" borderId="219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65" xfId="0" applyBorder="1" applyProtection="1"/>
    <xf numFmtId="0" fontId="0" fillId="0" borderId="2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97" xfId="0" applyBorder="1" applyProtection="1">
      <protection locked="0"/>
    </xf>
    <xf numFmtId="0" fontId="0" fillId="0" borderId="220" xfId="0" applyBorder="1" applyProtection="1">
      <protection locked="0"/>
    </xf>
    <xf numFmtId="0" fontId="0" fillId="0" borderId="118" xfId="0" applyBorder="1" applyAlignment="1" applyProtection="1">
      <alignment horizontal="center"/>
      <protection locked="0"/>
    </xf>
    <xf numFmtId="0" fontId="0" fillId="0" borderId="118" xfId="0" applyBorder="1" applyProtection="1">
      <protection locked="0"/>
    </xf>
    <xf numFmtId="0" fontId="0" fillId="0" borderId="176" xfId="0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57" fillId="0" borderId="0" xfId="0" applyFont="1"/>
    <xf numFmtId="0" fontId="58" fillId="0" borderId="53" xfId="0" applyFont="1" applyBorder="1" applyAlignment="1">
      <alignment horizontal="center" vertical="center" wrapText="1"/>
    </xf>
    <xf numFmtId="0" fontId="58" fillId="0" borderId="53" xfId="0" applyFont="1" applyFill="1" applyBorder="1" applyAlignment="1">
      <alignment horizontal="center" vertical="center"/>
    </xf>
    <xf numFmtId="0" fontId="59" fillId="0" borderId="224" xfId="0" applyFont="1" applyFill="1" applyBorder="1" applyAlignment="1">
      <alignment horizontal="center" vertical="center"/>
    </xf>
    <xf numFmtId="0" fontId="61" fillId="0" borderId="214" xfId="0" applyFont="1" applyFill="1" applyBorder="1" applyAlignment="1">
      <alignment horizontal="center" vertical="center"/>
    </xf>
    <xf numFmtId="0" fontId="61" fillId="0" borderId="215" xfId="0" applyFont="1" applyFill="1" applyBorder="1" applyAlignment="1">
      <alignment horizontal="center" vertical="center"/>
    </xf>
    <xf numFmtId="0" fontId="61" fillId="34" borderId="215" xfId="0" applyFont="1" applyFill="1" applyBorder="1" applyAlignment="1">
      <alignment horizontal="center" vertical="center"/>
    </xf>
    <xf numFmtId="0" fontId="61" fillId="35" borderId="217" xfId="0" applyFont="1" applyFill="1" applyBorder="1" applyAlignment="1">
      <alignment horizontal="center" vertical="center"/>
    </xf>
    <xf numFmtId="0" fontId="62" fillId="0" borderId="53" xfId="0" applyFont="1" applyFill="1" applyBorder="1" applyAlignment="1">
      <alignment horizontal="right" vertical="center" wrapText="1"/>
    </xf>
    <xf numFmtId="168" fontId="0" fillId="0" borderId="53" xfId="0" applyNumberFormat="1" applyFill="1" applyBorder="1"/>
    <xf numFmtId="0" fontId="53" fillId="0" borderId="0" xfId="0" applyFont="1" applyFill="1" applyBorder="1" applyAlignment="1">
      <alignment horizontal="center" vertical="center"/>
    </xf>
    <xf numFmtId="0" fontId="63" fillId="0" borderId="53" xfId="0" applyFont="1" applyBorder="1" applyAlignment="1">
      <alignment horizontal="center" vertical="center" wrapText="1"/>
    </xf>
    <xf numFmtId="0" fontId="64" fillId="0" borderId="53" xfId="0" applyFont="1" applyFill="1" applyBorder="1" applyAlignment="1">
      <alignment horizontal="center" vertical="center"/>
    </xf>
    <xf numFmtId="0" fontId="59" fillId="0" borderId="53" xfId="0" applyFont="1" applyFill="1" applyBorder="1" applyAlignment="1">
      <alignment horizontal="center" vertical="center"/>
    </xf>
    <xf numFmtId="0" fontId="65" fillId="0" borderId="0" xfId="0" applyFont="1"/>
    <xf numFmtId="0" fontId="66" fillId="0" borderId="53" xfId="0" applyFont="1" applyFill="1" applyBorder="1" applyAlignment="1">
      <alignment horizontal="right" vertical="center" wrapText="1"/>
    </xf>
    <xf numFmtId="0" fontId="67" fillId="0" borderId="53" xfId="0" applyFont="1" applyBorder="1" applyAlignment="1">
      <alignment horizontal="center" vertical="center"/>
    </xf>
    <xf numFmtId="0" fontId="68" fillId="0" borderId="232" xfId="0" applyFont="1" applyFill="1" applyBorder="1" applyAlignment="1">
      <alignment horizontal="center" vertical="center"/>
    </xf>
    <xf numFmtId="0" fontId="68" fillId="0" borderId="233" xfId="0" applyFont="1" applyFill="1" applyBorder="1" applyAlignment="1">
      <alignment horizontal="center" vertical="center"/>
    </xf>
    <xf numFmtId="0" fontId="68" fillId="34" borderId="233" xfId="0" applyFont="1" applyFill="1" applyBorder="1" applyAlignment="1">
      <alignment horizontal="center" vertical="center"/>
    </xf>
    <xf numFmtId="168" fontId="67" fillId="0" borderId="53" xfId="0" applyNumberFormat="1" applyFont="1" applyBorder="1"/>
    <xf numFmtId="0" fontId="68" fillId="35" borderId="236" xfId="0" applyFont="1" applyFill="1" applyBorder="1" applyAlignment="1">
      <alignment horizontal="center" vertical="center"/>
    </xf>
    <xf numFmtId="168" fontId="0" fillId="0" borderId="214" xfId="0" applyNumberFormat="1" applyFill="1" applyBorder="1" applyProtection="1">
      <protection locked="0"/>
    </xf>
    <xf numFmtId="168" fontId="0" fillId="0" borderId="215" xfId="0" applyNumberFormat="1" applyFill="1" applyBorder="1" applyProtection="1">
      <protection locked="0"/>
    </xf>
    <xf numFmtId="168" fontId="0" fillId="34" borderId="215" xfId="0" applyNumberFormat="1" applyFill="1" applyBorder="1" applyProtection="1">
      <protection locked="0"/>
    </xf>
    <xf numFmtId="168" fontId="0" fillId="35" borderId="215" xfId="0" applyNumberFormat="1" applyFill="1" applyBorder="1" applyProtection="1">
      <protection locked="0"/>
    </xf>
    <xf numFmtId="168" fontId="0" fillId="0" borderId="229" xfId="0" applyNumberFormat="1" applyBorder="1" applyProtection="1">
      <protection locked="0"/>
    </xf>
    <xf numFmtId="168" fontId="0" fillId="0" borderId="215" xfId="0" applyNumberFormat="1" applyBorder="1" applyProtection="1">
      <protection locked="0"/>
    </xf>
    <xf numFmtId="168" fontId="0" fillId="0" borderId="216" xfId="0" applyNumberFormat="1" applyBorder="1" applyProtection="1">
      <protection locked="0"/>
    </xf>
    <xf numFmtId="14" fontId="45" fillId="24" borderId="90" xfId="595" applyNumberFormat="1" applyFont="1" applyFill="1" applyBorder="1" applyAlignment="1" applyProtection="1">
      <alignment horizontal="center" vertical="center"/>
    </xf>
    <xf numFmtId="1" fontId="24" fillId="0" borderId="237" xfId="595" applyNumberFormat="1" applyFont="1" applyFill="1" applyBorder="1" applyAlignment="1" applyProtection="1">
      <alignment horizontal="center" vertical="center"/>
      <protection locked="0"/>
    </xf>
    <xf numFmtId="1" fontId="24" fillId="0" borderId="238" xfId="595" applyNumberFormat="1" applyFont="1" applyFill="1" applyBorder="1" applyAlignment="1" applyProtection="1">
      <alignment horizontal="center" vertical="center"/>
      <protection locked="0"/>
    </xf>
    <xf numFmtId="171" fontId="24" fillId="0" borderId="157" xfId="595" applyNumberFormat="1" applyFont="1" applyFill="1" applyBorder="1" applyAlignment="1" applyProtection="1">
      <alignment vertical="center"/>
    </xf>
    <xf numFmtId="171" fontId="24" fillId="0" borderId="161" xfId="595" applyNumberFormat="1" applyFont="1" applyFill="1" applyBorder="1" applyAlignment="1" applyProtection="1">
      <alignment vertical="center"/>
    </xf>
    <xf numFmtId="167" fontId="24" fillId="0" borderId="157" xfId="595" applyNumberFormat="1" applyFont="1" applyFill="1" applyBorder="1" applyAlignment="1" applyProtection="1">
      <alignment horizontal="left" vertical="center"/>
      <protection locked="0"/>
    </xf>
    <xf numFmtId="167" fontId="24" fillId="0" borderId="158" xfId="595" applyNumberFormat="1" applyFont="1" applyFill="1" applyBorder="1" applyAlignment="1" applyProtection="1">
      <alignment horizontal="left" vertical="center"/>
      <protection locked="0"/>
    </xf>
    <xf numFmtId="0" fontId="24" fillId="0" borderId="158" xfId="595" applyFont="1" applyFill="1" applyBorder="1" applyAlignment="1" applyProtection="1">
      <alignment horizontal="center" vertical="center"/>
      <protection locked="0"/>
    </xf>
    <xf numFmtId="167" fontId="24" fillId="0" borderId="161" xfId="595" applyNumberFormat="1" applyFont="1" applyFill="1" applyBorder="1" applyAlignment="1" applyProtection="1">
      <alignment horizontal="left" vertical="center"/>
      <protection locked="0"/>
    </xf>
    <xf numFmtId="167" fontId="24" fillId="0" borderId="0" xfId="595" applyNumberFormat="1" applyFont="1" applyFill="1" applyBorder="1" applyAlignment="1" applyProtection="1">
      <alignment horizontal="left" vertical="center"/>
      <protection locked="0"/>
    </xf>
    <xf numFmtId="0" fontId="24" fillId="0" borderId="0" xfId="595" applyFont="1" applyFill="1" applyBorder="1" applyAlignment="1" applyProtection="1">
      <alignment horizontal="center" vertical="center"/>
      <protection locked="0"/>
    </xf>
    <xf numFmtId="0" fontId="45" fillId="0" borderId="239" xfId="595" applyFont="1" applyFill="1" applyBorder="1" applyAlignment="1" applyProtection="1">
      <alignment horizontal="center" vertical="center"/>
    </xf>
    <xf numFmtId="0" fontId="45" fillId="0" borderId="240" xfId="595" applyFont="1" applyFill="1" applyBorder="1" applyAlignment="1" applyProtection="1">
      <alignment horizontal="center" vertical="center"/>
    </xf>
    <xf numFmtId="0" fontId="45" fillId="0" borderId="241" xfId="595" applyFont="1" applyFill="1" applyBorder="1" applyAlignment="1" applyProtection="1">
      <alignment horizontal="centerContinuous" vertical="center"/>
    </xf>
    <xf numFmtId="0" fontId="45" fillId="0" borderId="242" xfId="595" applyFont="1" applyFill="1" applyBorder="1" applyAlignment="1" applyProtection="1">
      <alignment horizontal="centerContinuous" vertical="center"/>
    </xf>
    <xf numFmtId="0" fontId="45" fillId="0" borderId="243" xfId="595" applyFont="1" applyFill="1" applyBorder="1" applyAlignment="1" applyProtection="1">
      <alignment horizontal="center" vertical="center"/>
    </xf>
    <xf numFmtId="0" fontId="45" fillId="0" borderId="244" xfId="595" applyFont="1" applyFill="1" applyBorder="1" applyAlignment="1" applyProtection="1">
      <alignment horizontal="center" vertical="center"/>
    </xf>
    <xf numFmtId="0" fontId="45" fillId="0" borderId="241" xfId="595" applyFont="1" applyFill="1" applyBorder="1" applyAlignment="1" applyProtection="1">
      <alignment horizontal="center" vertical="center"/>
    </xf>
    <xf numFmtId="177" fontId="1" fillId="32" borderId="12" xfId="595" applyNumberFormat="1" applyFill="1" applyBorder="1" applyAlignment="1" applyProtection="1">
      <alignment vertical="center"/>
    </xf>
    <xf numFmtId="0" fontId="22" fillId="0" borderId="0" xfId="595" applyFont="1" applyAlignment="1" applyProtection="1">
      <alignment horizontal="centerContinuous" vertical="center"/>
    </xf>
    <xf numFmtId="0" fontId="1" fillId="0" borderId="0" xfId="595" applyAlignment="1" applyProtection="1">
      <alignment horizontal="centerContinuous" vertical="center"/>
    </xf>
    <xf numFmtId="0" fontId="0" fillId="0" borderId="0" xfId="595" applyFont="1" applyAlignment="1" applyProtection="1">
      <alignment vertical="center"/>
    </xf>
    <xf numFmtId="0" fontId="46" fillId="0" borderId="0" xfId="595" applyFont="1" applyAlignment="1" applyProtection="1">
      <alignment horizontal="right" vertical="center"/>
    </xf>
    <xf numFmtId="169" fontId="1" fillId="0" borderId="0" xfId="595" applyNumberFormat="1" applyBorder="1" applyAlignment="1" applyProtection="1">
      <alignment vertical="center"/>
    </xf>
    <xf numFmtId="0" fontId="45" fillId="0" borderId="0" xfId="595" applyFont="1" applyAlignment="1" applyProtection="1">
      <alignment horizontal="centerContinuous" vertical="center"/>
    </xf>
    <xf numFmtId="7" fontId="25" fillId="32" borderId="201" xfId="552" applyNumberFormat="1" applyFont="1" applyFill="1" applyBorder="1" applyAlignment="1" applyProtection="1">
      <alignment horizontal="centerContinuous" vertical="center"/>
      <protection locked="0"/>
    </xf>
    <xf numFmtId="166" fontId="27" fillId="0" borderId="97" xfId="0" applyNumberFormat="1" applyFont="1" applyBorder="1" applyAlignment="1" applyProtection="1">
      <alignment horizontal="right" vertical="center" shrinkToFit="1"/>
      <protection locked="0"/>
    </xf>
    <xf numFmtId="166" fontId="27" fillId="0" borderId="98" xfId="0" applyNumberFormat="1" applyFont="1" applyBorder="1" applyAlignment="1" applyProtection="1">
      <alignment horizontal="right" vertical="center" shrinkToFit="1"/>
      <protection locked="0"/>
    </xf>
    <xf numFmtId="166" fontId="27" fillId="0" borderId="99" xfId="0" applyNumberFormat="1" applyFont="1" applyBorder="1" applyAlignment="1" applyProtection="1">
      <alignment horizontal="right" vertical="center" shrinkToFit="1"/>
      <protection locked="0"/>
    </xf>
    <xf numFmtId="166" fontId="27" fillId="0" borderId="113" xfId="0" applyNumberFormat="1" applyFont="1" applyBorder="1" applyAlignment="1" applyProtection="1">
      <alignment vertical="center"/>
      <protection locked="0"/>
    </xf>
    <xf numFmtId="166" fontId="27" fillId="0" borderId="100" xfId="0" applyNumberFormat="1" applyFont="1" applyBorder="1" applyAlignment="1" applyProtection="1">
      <alignment horizontal="right" vertical="center" shrinkToFit="1"/>
      <protection locked="0"/>
    </xf>
    <xf numFmtId="166" fontId="27" fillId="0" borderId="101" xfId="0" applyNumberFormat="1" applyFont="1" applyBorder="1" applyAlignment="1" applyProtection="1">
      <alignment horizontal="right" vertical="center" shrinkToFit="1"/>
      <protection locked="0"/>
    </xf>
    <xf numFmtId="166" fontId="27" fillId="0" borderId="93" xfId="0" applyNumberFormat="1" applyFont="1" applyBorder="1" applyAlignment="1" applyProtection="1">
      <alignment horizontal="right" vertical="center" shrinkToFit="1"/>
      <protection locked="0"/>
    </xf>
    <xf numFmtId="166" fontId="27" fillId="0" borderId="94" xfId="0" applyNumberFormat="1" applyFont="1" applyBorder="1" applyAlignment="1" applyProtection="1">
      <alignment horizontal="right" vertical="center" shrinkToFit="1"/>
      <protection locked="0"/>
    </xf>
    <xf numFmtId="166" fontId="27" fillId="0" borderId="180" xfId="0" applyNumberFormat="1" applyFont="1" applyBorder="1" applyAlignment="1" applyProtection="1">
      <alignment horizontal="right" vertical="center" shrinkToFit="1"/>
      <protection locked="0"/>
    </xf>
    <xf numFmtId="0" fontId="25" fillId="22" borderId="221" xfId="0" applyFont="1" applyFill="1" applyBorder="1" applyAlignment="1">
      <alignment horizontal="centerContinuous" vertical="center"/>
    </xf>
    <xf numFmtId="0" fontId="31" fillId="7" borderId="176" xfId="0" applyFont="1" applyFill="1" applyBorder="1" applyAlignment="1">
      <alignment horizontal="right" vertical="center" indent="1"/>
    </xf>
    <xf numFmtId="0" fontId="31" fillId="7" borderId="115" xfId="0" applyFont="1" applyFill="1" applyBorder="1" applyAlignment="1">
      <alignment horizontal="center" vertical="center"/>
    </xf>
    <xf numFmtId="167" fontId="30" fillId="0" borderId="11" xfId="0" applyNumberFormat="1" applyFont="1" applyBorder="1"/>
    <xf numFmtId="167" fontId="30" fillId="0" borderId="12" xfId="0" applyNumberFormat="1" applyFont="1" applyBorder="1"/>
    <xf numFmtId="167" fontId="30" fillId="0" borderId="12" xfId="0" applyNumberFormat="1" applyFont="1" applyBorder="1" applyAlignment="1">
      <alignment horizontal="left" vertical="center"/>
    </xf>
    <xf numFmtId="0" fontId="45" fillId="22" borderId="152" xfId="0" applyFont="1" applyFill="1" applyBorder="1" applyAlignment="1">
      <alignment horizontal="center" vertical="center"/>
    </xf>
    <xf numFmtId="165" fontId="22" fillId="19" borderId="222" xfId="0" applyNumberFormat="1" applyFont="1" applyFill="1" applyBorder="1" applyAlignment="1" applyProtection="1">
      <alignment horizontal="center" vertical="center" wrapText="1"/>
    </xf>
    <xf numFmtId="165" fontId="22" fillId="19" borderId="223" xfId="0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0" fillId="0" borderId="22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0" fillId="0" borderId="224" xfId="0" applyBorder="1" applyAlignment="1">
      <alignment horizontal="center" wrapText="1"/>
    </xf>
    <xf numFmtId="0" fontId="32" fillId="20" borderId="19" xfId="0" applyFont="1" applyFill="1" applyBorder="1" applyAlignment="1">
      <alignment horizontal="center" vertical="center"/>
    </xf>
    <xf numFmtId="0" fontId="32" fillId="20" borderId="225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left" vertical="center" wrapText="1"/>
    </xf>
    <xf numFmtId="0" fontId="69" fillId="0" borderId="12" xfId="0" applyFont="1" applyFill="1" applyBorder="1" applyAlignment="1">
      <alignment horizontal="left" vertical="center" wrapText="1"/>
    </xf>
    <xf numFmtId="0" fontId="69" fillId="34" borderId="13" xfId="0" applyFont="1" applyFill="1" applyBorder="1" applyAlignment="1">
      <alignment horizontal="left" vertical="center" wrapText="1"/>
    </xf>
    <xf numFmtId="0" fontId="69" fillId="34" borderId="12" xfId="0" applyFont="1" applyFill="1" applyBorder="1" applyAlignment="1">
      <alignment horizontal="left" vertical="center" wrapText="1"/>
    </xf>
    <xf numFmtId="0" fontId="69" fillId="35" borderId="234" xfId="0" applyFont="1" applyFill="1" applyBorder="1" applyAlignment="1">
      <alignment horizontal="left" vertical="center" wrapText="1"/>
    </xf>
    <xf numFmtId="0" fontId="69" fillId="35" borderId="235" xfId="0" applyFont="1" applyFill="1" applyBorder="1" applyAlignment="1">
      <alignment horizontal="left" vertical="center" wrapText="1"/>
    </xf>
    <xf numFmtId="0" fontId="0" fillId="35" borderId="219" xfId="0" applyFill="1" applyBorder="1" applyAlignment="1" applyProtection="1">
      <alignment horizontal="left" vertical="top"/>
      <protection locked="0"/>
    </xf>
    <xf numFmtId="0" fontId="0" fillId="35" borderId="228" xfId="0" applyFill="1" applyBorder="1" applyAlignment="1" applyProtection="1">
      <alignment horizontal="left" vertical="top"/>
      <protection locked="0"/>
    </xf>
    <xf numFmtId="0" fontId="0" fillId="35" borderId="226" xfId="0" applyFill="1" applyBorder="1" applyAlignment="1" applyProtection="1">
      <alignment horizontal="left" vertical="top"/>
      <protection locked="0"/>
    </xf>
    <xf numFmtId="0" fontId="0" fillId="35" borderId="77" xfId="0" applyFill="1" applyBorder="1" applyAlignment="1" applyProtection="1">
      <alignment horizontal="left" vertical="top"/>
      <protection locked="0"/>
    </xf>
    <xf numFmtId="0" fontId="0" fillId="35" borderId="0" xfId="0" applyFill="1" applyBorder="1" applyAlignment="1" applyProtection="1">
      <alignment horizontal="left" vertical="top"/>
      <protection locked="0"/>
    </xf>
    <xf numFmtId="0" fontId="0" fillId="35" borderId="227" xfId="0" applyFill="1" applyBorder="1" applyAlignment="1" applyProtection="1">
      <alignment horizontal="left" vertical="top"/>
      <protection locked="0"/>
    </xf>
    <xf numFmtId="0" fontId="0" fillId="35" borderId="15" xfId="0" applyFill="1" applyBorder="1" applyAlignment="1" applyProtection="1">
      <alignment horizontal="left" vertical="top"/>
      <protection locked="0"/>
    </xf>
    <xf numFmtId="0" fontId="0" fillId="35" borderId="14" xfId="0" applyFill="1" applyBorder="1" applyAlignment="1" applyProtection="1">
      <alignment horizontal="left" vertical="top"/>
      <protection locked="0"/>
    </xf>
    <xf numFmtId="0" fontId="0" fillId="35" borderId="218" xfId="0" applyFill="1" applyBorder="1" applyAlignment="1" applyProtection="1">
      <alignment horizontal="left" vertical="top"/>
      <protection locked="0"/>
    </xf>
    <xf numFmtId="0" fontId="68" fillId="0" borderId="29" xfId="0" applyFont="1" applyBorder="1" applyAlignment="1">
      <alignment horizontal="center" vertical="center"/>
    </xf>
    <xf numFmtId="0" fontId="68" fillId="0" borderId="30" xfId="0" applyFont="1" applyBorder="1" applyAlignment="1">
      <alignment horizontal="center" vertical="center"/>
    </xf>
    <xf numFmtId="0" fontId="68" fillId="0" borderId="224" xfId="0" applyFont="1" applyBorder="1" applyAlignment="1">
      <alignment horizontal="center" vertical="center"/>
    </xf>
    <xf numFmtId="0" fontId="69" fillId="0" borderId="230" xfId="0" applyFont="1" applyFill="1" applyBorder="1" applyAlignment="1">
      <alignment horizontal="left" vertical="center" wrapText="1"/>
    </xf>
    <xf numFmtId="0" fontId="69" fillId="0" borderId="231" xfId="0" applyFont="1" applyFill="1" applyBorder="1" applyAlignment="1">
      <alignment horizontal="left" vertical="center" wrapText="1"/>
    </xf>
    <xf numFmtId="0" fontId="55" fillId="0" borderId="219" xfId="0" applyFont="1" applyFill="1" applyBorder="1" applyAlignment="1">
      <alignment horizontal="center" vertical="center"/>
    </xf>
    <xf numFmtId="0" fontId="55" fillId="0" borderId="228" xfId="0" applyFont="1" applyFill="1" applyBorder="1" applyAlignment="1">
      <alignment horizontal="center" vertical="center"/>
    </xf>
    <xf numFmtId="0" fontId="55" fillId="0" borderId="226" xfId="0" applyFont="1" applyFill="1" applyBorder="1" applyAlignment="1">
      <alignment horizontal="center" vertical="center"/>
    </xf>
    <xf numFmtId="0" fontId="55" fillId="0" borderId="15" xfId="0" applyFont="1" applyFill="1" applyBorder="1" applyAlignment="1">
      <alignment horizontal="center" vertical="center"/>
    </xf>
    <xf numFmtId="0" fontId="55" fillId="0" borderId="14" xfId="0" applyFont="1" applyFill="1" applyBorder="1" applyAlignment="1">
      <alignment horizontal="center" vertical="center"/>
    </xf>
    <xf numFmtId="0" fontId="55" fillId="0" borderId="218" xfId="0" applyFont="1" applyFill="1" applyBorder="1" applyAlignment="1">
      <alignment horizontal="center" vertical="center"/>
    </xf>
    <xf numFmtId="0" fontId="56" fillId="0" borderId="29" xfId="0" applyFont="1" applyBorder="1" applyAlignment="1">
      <alignment horizontal="center" vertical="center"/>
    </xf>
    <xf numFmtId="0" fontId="56" fillId="0" borderId="224" xfId="0" applyFont="1" applyBorder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30" xfId="0" applyFont="1" applyBorder="1" applyAlignment="1">
      <alignment horizontal="center" vertical="center"/>
    </xf>
    <xf numFmtId="0" fontId="70" fillId="0" borderId="224" xfId="0" applyFont="1" applyBorder="1" applyAlignment="1">
      <alignment horizontal="center" vertical="center"/>
    </xf>
    <xf numFmtId="0" fontId="60" fillId="0" borderId="226" xfId="0" applyFont="1" applyFill="1" applyBorder="1" applyAlignment="1">
      <alignment horizontal="center" vertical="center" wrapText="1"/>
    </xf>
    <xf numFmtId="0" fontId="60" fillId="0" borderId="227" xfId="0" applyFont="1" applyFill="1" applyBorder="1" applyAlignment="1">
      <alignment horizontal="center" vertical="center" wrapText="1"/>
    </xf>
    <xf numFmtId="0" fontId="0" fillId="0" borderId="219" xfId="0" applyBorder="1" applyAlignment="1" applyProtection="1">
      <alignment horizontal="center" vertical="center"/>
    </xf>
    <xf numFmtId="0" fontId="0" fillId="0" borderId="228" xfId="0" applyBorder="1" applyAlignment="1" applyProtection="1">
      <alignment horizontal="center" vertical="center"/>
    </xf>
    <xf numFmtId="0" fontId="0" fillId="0" borderId="226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218" xfId="0" applyBorder="1" applyAlignment="1" applyProtection="1">
      <alignment horizontal="center" vertical="center"/>
    </xf>
    <xf numFmtId="0" fontId="54" fillId="0" borderId="219" xfId="0" applyFont="1" applyBorder="1" applyAlignment="1" applyProtection="1">
      <alignment horizontal="center" vertical="center"/>
    </xf>
    <xf numFmtId="0" fontId="54" fillId="0" borderId="228" xfId="0" applyFont="1" applyBorder="1" applyAlignment="1" applyProtection="1">
      <alignment horizontal="center" vertical="center"/>
    </xf>
    <xf numFmtId="0" fontId="54" fillId="0" borderId="226" xfId="0" applyFont="1" applyBorder="1" applyAlignment="1" applyProtection="1">
      <alignment horizontal="center" vertical="center"/>
    </xf>
    <xf numFmtId="0" fontId="54" fillId="0" borderId="15" xfId="0" applyFont="1" applyBorder="1" applyAlignment="1" applyProtection="1">
      <alignment horizontal="center" vertical="center"/>
    </xf>
    <xf numFmtId="0" fontId="54" fillId="0" borderId="14" xfId="0" applyFont="1" applyBorder="1" applyAlignment="1" applyProtection="1">
      <alignment horizontal="center" vertical="center"/>
    </xf>
    <xf numFmtId="0" fontId="54" fillId="0" borderId="218" xfId="0" applyFont="1" applyBorder="1" applyAlignment="1" applyProtection="1">
      <alignment horizontal="center" vertical="center"/>
    </xf>
  </cellXfs>
  <cellStyles count="786">
    <cellStyle name="20 % - Accent1" xfId="1" builtinId="30" customBuiltin="1"/>
    <cellStyle name="20 % - Accent1 1" xfId="2"/>
    <cellStyle name="20 % - Accent1 10" xfId="3"/>
    <cellStyle name="20 % - Accent1 11" xfId="4"/>
    <cellStyle name="20 % - Accent1 12" xfId="5"/>
    <cellStyle name="20 % - Accent1 13" xfId="6"/>
    <cellStyle name="20 % - Accent1 14" xfId="7"/>
    <cellStyle name="20 % - Accent1 15" xfId="8"/>
    <cellStyle name="20 % - Accent1 16" xfId="9"/>
    <cellStyle name="20 % - Accent1 17" xfId="10"/>
    <cellStyle name="20 % - Accent1 18" xfId="11"/>
    <cellStyle name="20 % - Accent1 2" xfId="12"/>
    <cellStyle name="20 % - Accent1 3" xfId="13"/>
    <cellStyle name="20 % - Accent1 4" xfId="14"/>
    <cellStyle name="20 % - Accent1 5" xfId="15"/>
    <cellStyle name="20 % - Accent1 6" xfId="16"/>
    <cellStyle name="20 % - Accent1 7" xfId="17"/>
    <cellStyle name="20 % - Accent1 8" xfId="18"/>
    <cellStyle name="20 % - Accent1 9" xfId="19"/>
    <cellStyle name="20 % - Accent2" xfId="20" builtinId="34" customBuiltin="1"/>
    <cellStyle name="20 % - Accent2 1" xfId="21"/>
    <cellStyle name="20 % - Accent2 10" xfId="22"/>
    <cellStyle name="20 % - Accent2 11" xfId="23"/>
    <cellStyle name="20 % - Accent2 12" xfId="24"/>
    <cellStyle name="20 % - Accent2 13" xfId="25"/>
    <cellStyle name="20 % - Accent2 14" xfId="26"/>
    <cellStyle name="20 % - Accent2 15" xfId="27"/>
    <cellStyle name="20 % - Accent2 16" xfId="28"/>
    <cellStyle name="20 % - Accent2 17" xfId="29"/>
    <cellStyle name="20 % - Accent2 18" xfId="30"/>
    <cellStyle name="20 % - Accent2 2" xfId="31"/>
    <cellStyle name="20 % - Accent2 3" xfId="32"/>
    <cellStyle name="20 % - Accent2 4" xfId="33"/>
    <cellStyle name="20 % - Accent2 5" xfId="34"/>
    <cellStyle name="20 % - Accent2 6" xfId="35"/>
    <cellStyle name="20 % - Accent2 7" xfId="36"/>
    <cellStyle name="20 % - Accent2 8" xfId="37"/>
    <cellStyle name="20 % - Accent2 9" xfId="38"/>
    <cellStyle name="20 % - Accent3" xfId="39" builtinId="38" customBuiltin="1"/>
    <cellStyle name="20 % - Accent3 1" xfId="40"/>
    <cellStyle name="20 % - Accent3 10" xfId="41"/>
    <cellStyle name="20 % - Accent3 11" xfId="42"/>
    <cellStyle name="20 % - Accent3 12" xfId="43"/>
    <cellStyle name="20 % - Accent3 13" xfId="44"/>
    <cellStyle name="20 % - Accent3 14" xfId="45"/>
    <cellStyle name="20 % - Accent3 15" xfId="46"/>
    <cellStyle name="20 % - Accent3 16" xfId="47"/>
    <cellStyle name="20 % - Accent3 17" xfId="48"/>
    <cellStyle name="20 % - Accent3 18" xfId="49"/>
    <cellStyle name="20 % - Accent3 2" xfId="50"/>
    <cellStyle name="20 % - Accent3 3" xfId="51"/>
    <cellStyle name="20 % - Accent3 4" xfId="52"/>
    <cellStyle name="20 % - Accent3 5" xfId="53"/>
    <cellStyle name="20 % - Accent3 6" xfId="54"/>
    <cellStyle name="20 % - Accent3 7" xfId="55"/>
    <cellStyle name="20 % - Accent3 8" xfId="56"/>
    <cellStyle name="20 % - Accent3 9" xfId="57"/>
    <cellStyle name="20 % - Accent4" xfId="58" builtinId="42" customBuiltin="1"/>
    <cellStyle name="20 % - Accent4 1" xfId="59"/>
    <cellStyle name="20 % - Accent4 10" xfId="60"/>
    <cellStyle name="20 % - Accent4 11" xfId="61"/>
    <cellStyle name="20 % - Accent4 12" xfId="62"/>
    <cellStyle name="20 % - Accent4 13" xfId="63"/>
    <cellStyle name="20 % - Accent4 14" xfId="64"/>
    <cellStyle name="20 % - Accent4 15" xfId="65"/>
    <cellStyle name="20 % - Accent4 16" xfId="66"/>
    <cellStyle name="20 % - Accent4 17" xfId="67"/>
    <cellStyle name="20 % - Accent4 18" xfId="68"/>
    <cellStyle name="20 % - Accent4 2" xfId="69"/>
    <cellStyle name="20 % - Accent4 3" xfId="70"/>
    <cellStyle name="20 % - Accent4 4" xfId="71"/>
    <cellStyle name="20 % - Accent4 5" xfId="72"/>
    <cellStyle name="20 % - Accent4 6" xfId="73"/>
    <cellStyle name="20 % - Accent4 7" xfId="74"/>
    <cellStyle name="20 % - Accent4 8" xfId="75"/>
    <cellStyle name="20 % - Accent4 9" xfId="76"/>
    <cellStyle name="20 % - Accent5" xfId="77" builtinId="46" customBuiltin="1"/>
    <cellStyle name="20 % - Accent5 1" xfId="78"/>
    <cellStyle name="20 % - Accent5 10" xfId="79"/>
    <cellStyle name="20 % - Accent5 11" xfId="80"/>
    <cellStyle name="20 % - Accent5 12" xfId="81"/>
    <cellStyle name="20 % - Accent5 13" xfId="82"/>
    <cellStyle name="20 % - Accent5 14" xfId="83"/>
    <cellStyle name="20 % - Accent5 15" xfId="84"/>
    <cellStyle name="20 % - Accent5 16" xfId="85"/>
    <cellStyle name="20 % - Accent5 17" xfId="86"/>
    <cellStyle name="20 % - Accent5 18" xfId="87"/>
    <cellStyle name="20 % - Accent5 2" xfId="88"/>
    <cellStyle name="20 % - Accent5 3" xfId="89"/>
    <cellStyle name="20 % - Accent5 4" xfId="90"/>
    <cellStyle name="20 % - Accent5 5" xfId="91"/>
    <cellStyle name="20 % - Accent5 6" xfId="92"/>
    <cellStyle name="20 % - Accent5 7" xfId="93"/>
    <cellStyle name="20 % - Accent5 8" xfId="94"/>
    <cellStyle name="20 % - Accent5 9" xfId="95"/>
    <cellStyle name="20 % - Accent6" xfId="96" builtinId="50" customBuiltin="1"/>
    <cellStyle name="20 % - Accent6 1" xfId="97"/>
    <cellStyle name="20 % - Accent6 10" xfId="98"/>
    <cellStyle name="20 % - Accent6 11" xfId="99"/>
    <cellStyle name="20 % - Accent6 12" xfId="100"/>
    <cellStyle name="20 % - Accent6 13" xfId="101"/>
    <cellStyle name="20 % - Accent6 14" xfId="102"/>
    <cellStyle name="20 % - Accent6 15" xfId="103"/>
    <cellStyle name="20 % - Accent6 16" xfId="104"/>
    <cellStyle name="20 % - Accent6 17" xfId="105"/>
    <cellStyle name="20 % - Accent6 18" xfId="106"/>
    <cellStyle name="20 % - Accent6 2" xfId="107"/>
    <cellStyle name="20 % - Accent6 3" xfId="108"/>
    <cellStyle name="20 % - Accent6 4" xfId="109"/>
    <cellStyle name="20 % - Accent6 5" xfId="110"/>
    <cellStyle name="20 % - Accent6 6" xfId="111"/>
    <cellStyle name="20 % - Accent6 7" xfId="112"/>
    <cellStyle name="20 % - Accent6 8" xfId="113"/>
    <cellStyle name="20 % - Accent6 9" xfId="114"/>
    <cellStyle name="40 % - Accent1" xfId="115" builtinId="31" customBuiltin="1"/>
    <cellStyle name="40 % - Accent1 1" xfId="116"/>
    <cellStyle name="40 % - Accent1 10" xfId="117"/>
    <cellStyle name="40 % - Accent1 11" xfId="118"/>
    <cellStyle name="40 % - Accent1 12" xfId="119"/>
    <cellStyle name="40 % - Accent1 13" xfId="120"/>
    <cellStyle name="40 % - Accent1 14" xfId="121"/>
    <cellStyle name="40 % - Accent1 15" xfId="122"/>
    <cellStyle name="40 % - Accent1 16" xfId="123"/>
    <cellStyle name="40 % - Accent1 17" xfId="124"/>
    <cellStyle name="40 % - Accent1 18" xfId="125"/>
    <cellStyle name="40 % - Accent1 2" xfId="126"/>
    <cellStyle name="40 % - Accent1 3" xfId="127"/>
    <cellStyle name="40 % - Accent1 4" xfId="128"/>
    <cellStyle name="40 % - Accent1 5" xfId="129"/>
    <cellStyle name="40 % - Accent1 6" xfId="130"/>
    <cellStyle name="40 % - Accent1 7" xfId="131"/>
    <cellStyle name="40 % - Accent1 8" xfId="132"/>
    <cellStyle name="40 % - Accent1 9" xfId="133"/>
    <cellStyle name="40 % - Accent2" xfId="134" builtinId="35" customBuiltin="1"/>
    <cellStyle name="40 % - Accent2 1" xfId="135"/>
    <cellStyle name="40 % - Accent2 10" xfId="136"/>
    <cellStyle name="40 % - Accent2 11" xfId="137"/>
    <cellStyle name="40 % - Accent2 12" xfId="138"/>
    <cellStyle name="40 % - Accent2 13" xfId="139"/>
    <cellStyle name="40 % - Accent2 14" xfId="140"/>
    <cellStyle name="40 % - Accent2 15" xfId="141"/>
    <cellStyle name="40 % - Accent2 16" xfId="142"/>
    <cellStyle name="40 % - Accent2 17" xfId="143"/>
    <cellStyle name="40 % - Accent2 18" xfId="144"/>
    <cellStyle name="40 % - Accent2 2" xfId="145"/>
    <cellStyle name="40 % - Accent2 3" xfId="146"/>
    <cellStyle name="40 % - Accent2 4" xfId="147"/>
    <cellStyle name="40 % - Accent2 5" xfId="148"/>
    <cellStyle name="40 % - Accent2 6" xfId="149"/>
    <cellStyle name="40 % - Accent2 7" xfId="150"/>
    <cellStyle name="40 % - Accent2 8" xfId="151"/>
    <cellStyle name="40 % - Accent2 9" xfId="152"/>
    <cellStyle name="40 % - Accent3" xfId="153" builtinId="39" customBuiltin="1"/>
    <cellStyle name="40 % - Accent3 1" xfId="154"/>
    <cellStyle name="40 % - Accent3 10" xfId="155"/>
    <cellStyle name="40 % - Accent3 11" xfId="156"/>
    <cellStyle name="40 % - Accent3 12" xfId="157"/>
    <cellStyle name="40 % - Accent3 13" xfId="158"/>
    <cellStyle name="40 % - Accent3 14" xfId="159"/>
    <cellStyle name="40 % - Accent3 15" xfId="160"/>
    <cellStyle name="40 % - Accent3 16" xfId="161"/>
    <cellStyle name="40 % - Accent3 17" xfId="162"/>
    <cellStyle name="40 % - Accent3 18" xfId="163"/>
    <cellStyle name="40 % - Accent3 2" xfId="164"/>
    <cellStyle name="40 % - Accent3 3" xfId="165"/>
    <cellStyle name="40 % - Accent3 4" xfId="166"/>
    <cellStyle name="40 % - Accent3 5" xfId="167"/>
    <cellStyle name="40 % - Accent3 6" xfId="168"/>
    <cellStyle name="40 % - Accent3 7" xfId="169"/>
    <cellStyle name="40 % - Accent3 8" xfId="170"/>
    <cellStyle name="40 % - Accent3 9" xfId="171"/>
    <cellStyle name="40 % - Accent4" xfId="172" builtinId="43" customBuiltin="1"/>
    <cellStyle name="40 % - Accent4 1" xfId="173"/>
    <cellStyle name="40 % - Accent4 10" xfId="174"/>
    <cellStyle name="40 % - Accent4 11" xfId="175"/>
    <cellStyle name="40 % - Accent4 12" xfId="176"/>
    <cellStyle name="40 % - Accent4 13" xfId="177"/>
    <cellStyle name="40 % - Accent4 14" xfId="178"/>
    <cellStyle name="40 % - Accent4 15" xfId="179"/>
    <cellStyle name="40 % - Accent4 16" xfId="180"/>
    <cellStyle name="40 % - Accent4 17" xfId="181"/>
    <cellStyle name="40 % - Accent4 18" xfId="182"/>
    <cellStyle name="40 % - Accent4 2" xfId="183"/>
    <cellStyle name="40 % - Accent4 3" xfId="184"/>
    <cellStyle name="40 % - Accent4 4" xfId="185"/>
    <cellStyle name="40 % - Accent4 5" xfId="186"/>
    <cellStyle name="40 % - Accent4 6" xfId="187"/>
    <cellStyle name="40 % - Accent4 7" xfId="188"/>
    <cellStyle name="40 % - Accent4 8" xfId="189"/>
    <cellStyle name="40 % - Accent4 9" xfId="190"/>
    <cellStyle name="40 % - Accent5" xfId="191" builtinId="47" customBuiltin="1"/>
    <cellStyle name="40 % - Accent5 1" xfId="192"/>
    <cellStyle name="40 % - Accent5 10" xfId="193"/>
    <cellStyle name="40 % - Accent5 11" xfId="194"/>
    <cellStyle name="40 % - Accent5 12" xfId="195"/>
    <cellStyle name="40 % - Accent5 13" xfId="196"/>
    <cellStyle name="40 % - Accent5 14" xfId="197"/>
    <cellStyle name="40 % - Accent5 15" xfId="198"/>
    <cellStyle name="40 % - Accent5 16" xfId="199"/>
    <cellStyle name="40 % - Accent5 17" xfId="200"/>
    <cellStyle name="40 % - Accent5 18" xfId="201"/>
    <cellStyle name="40 % - Accent5 2" xfId="202"/>
    <cellStyle name="40 % - Accent5 3" xfId="203"/>
    <cellStyle name="40 % - Accent5 4" xfId="204"/>
    <cellStyle name="40 % - Accent5 5" xfId="205"/>
    <cellStyle name="40 % - Accent5 6" xfId="206"/>
    <cellStyle name="40 % - Accent5 7" xfId="207"/>
    <cellStyle name="40 % - Accent5 8" xfId="208"/>
    <cellStyle name="40 % - Accent5 9" xfId="209"/>
    <cellStyle name="40 % - Accent6" xfId="210" builtinId="51" customBuiltin="1"/>
    <cellStyle name="40 % - Accent6 1" xfId="211"/>
    <cellStyle name="40 % - Accent6 10" xfId="212"/>
    <cellStyle name="40 % - Accent6 11" xfId="213"/>
    <cellStyle name="40 % - Accent6 12" xfId="214"/>
    <cellStyle name="40 % - Accent6 13" xfId="215"/>
    <cellStyle name="40 % - Accent6 14" xfId="216"/>
    <cellStyle name="40 % - Accent6 15" xfId="217"/>
    <cellStyle name="40 % - Accent6 16" xfId="218"/>
    <cellStyle name="40 % - Accent6 17" xfId="219"/>
    <cellStyle name="40 % - Accent6 18" xfId="220"/>
    <cellStyle name="40 % - Accent6 2" xfId="221"/>
    <cellStyle name="40 % - Accent6 3" xfId="222"/>
    <cellStyle name="40 % - Accent6 4" xfId="223"/>
    <cellStyle name="40 % - Accent6 5" xfId="224"/>
    <cellStyle name="40 % - Accent6 6" xfId="225"/>
    <cellStyle name="40 % - Accent6 7" xfId="226"/>
    <cellStyle name="40 % - Accent6 8" xfId="227"/>
    <cellStyle name="40 % - Accent6 9" xfId="228"/>
    <cellStyle name="60 % - Accent1" xfId="229" builtinId="32" customBuiltin="1"/>
    <cellStyle name="60 % - Accent1 1" xfId="230"/>
    <cellStyle name="60 % - Accent1 10" xfId="231"/>
    <cellStyle name="60 % - Accent1 11" xfId="232"/>
    <cellStyle name="60 % - Accent1 12" xfId="233"/>
    <cellStyle name="60 % - Accent1 13" xfId="234"/>
    <cellStyle name="60 % - Accent1 14" xfId="235"/>
    <cellStyle name="60 % - Accent1 15" xfId="236"/>
    <cellStyle name="60 % - Accent1 16" xfId="237"/>
    <cellStyle name="60 % - Accent1 17" xfId="238"/>
    <cellStyle name="60 % - Accent1 18" xfId="239"/>
    <cellStyle name="60 % - Accent1 2" xfId="240"/>
    <cellStyle name="60 % - Accent1 3" xfId="241"/>
    <cellStyle name="60 % - Accent1 4" xfId="242"/>
    <cellStyle name="60 % - Accent1 5" xfId="243"/>
    <cellStyle name="60 % - Accent1 6" xfId="244"/>
    <cellStyle name="60 % - Accent1 7" xfId="245"/>
    <cellStyle name="60 % - Accent1 8" xfId="246"/>
    <cellStyle name="60 % - Accent1 9" xfId="247"/>
    <cellStyle name="60 % - Accent2" xfId="248" builtinId="36" customBuiltin="1"/>
    <cellStyle name="60 % - Accent2 1" xfId="249"/>
    <cellStyle name="60 % - Accent2 10" xfId="250"/>
    <cellStyle name="60 % - Accent2 11" xfId="251"/>
    <cellStyle name="60 % - Accent2 12" xfId="252"/>
    <cellStyle name="60 % - Accent2 13" xfId="253"/>
    <cellStyle name="60 % - Accent2 14" xfId="254"/>
    <cellStyle name="60 % - Accent2 15" xfId="255"/>
    <cellStyle name="60 % - Accent2 16" xfId="256"/>
    <cellStyle name="60 % - Accent2 17" xfId="257"/>
    <cellStyle name="60 % - Accent2 18" xfId="258"/>
    <cellStyle name="60 % - Accent2 2" xfId="259"/>
    <cellStyle name="60 % - Accent2 3" xfId="260"/>
    <cellStyle name="60 % - Accent2 4" xfId="261"/>
    <cellStyle name="60 % - Accent2 5" xfId="262"/>
    <cellStyle name="60 % - Accent2 6" xfId="263"/>
    <cellStyle name="60 % - Accent2 7" xfId="264"/>
    <cellStyle name="60 % - Accent2 8" xfId="265"/>
    <cellStyle name="60 % - Accent2 9" xfId="266"/>
    <cellStyle name="60 % - Accent3" xfId="267" builtinId="40" customBuiltin="1"/>
    <cellStyle name="60 % - Accent3 1" xfId="268"/>
    <cellStyle name="60 % - Accent3 10" xfId="269"/>
    <cellStyle name="60 % - Accent3 11" xfId="270"/>
    <cellStyle name="60 % - Accent3 12" xfId="271"/>
    <cellStyle name="60 % - Accent3 13" xfId="272"/>
    <cellStyle name="60 % - Accent3 14" xfId="273"/>
    <cellStyle name="60 % - Accent3 15" xfId="274"/>
    <cellStyle name="60 % - Accent3 16" xfId="275"/>
    <cellStyle name="60 % - Accent3 17" xfId="276"/>
    <cellStyle name="60 % - Accent3 18" xfId="277"/>
    <cellStyle name="60 % - Accent3 2" xfId="278"/>
    <cellStyle name="60 % - Accent3 3" xfId="279"/>
    <cellStyle name="60 % - Accent3 4" xfId="280"/>
    <cellStyle name="60 % - Accent3 5" xfId="281"/>
    <cellStyle name="60 % - Accent3 6" xfId="282"/>
    <cellStyle name="60 % - Accent3 7" xfId="283"/>
    <cellStyle name="60 % - Accent3 8" xfId="284"/>
    <cellStyle name="60 % - Accent3 9" xfId="285"/>
    <cellStyle name="60 % - Accent4" xfId="286" builtinId="44" customBuiltin="1"/>
    <cellStyle name="60 % - Accent4 1" xfId="287"/>
    <cellStyle name="60 % - Accent4 10" xfId="288"/>
    <cellStyle name="60 % - Accent4 11" xfId="289"/>
    <cellStyle name="60 % - Accent4 12" xfId="290"/>
    <cellStyle name="60 % - Accent4 13" xfId="291"/>
    <cellStyle name="60 % - Accent4 14" xfId="292"/>
    <cellStyle name="60 % - Accent4 15" xfId="293"/>
    <cellStyle name="60 % - Accent4 16" xfId="294"/>
    <cellStyle name="60 % - Accent4 17" xfId="295"/>
    <cellStyle name="60 % - Accent4 18" xfId="296"/>
    <cellStyle name="60 % - Accent4 2" xfId="297"/>
    <cellStyle name="60 % - Accent4 3" xfId="298"/>
    <cellStyle name="60 % - Accent4 4" xfId="299"/>
    <cellStyle name="60 % - Accent4 5" xfId="300"/>
    <cellStyle name="60 % - Accent4 6" xfId="301"/>
    <cellStyle name="60 % - Accent4 7" xfId="302"/>
    <cellStyle name="60 % - Accent4 8" xfId="303"/>
    <cellStyle name="60 % - Accent4 9" xfId="304"/>
    <cellStyle name="60 % - Accent5" xfId="305" builtinId="48" customBuiltin="1"/>
    <cellStyle name="60 % - Accent5 1" xfId="306"/>
    <cellStyle name="60 % - Accent5 10" xfId="307"/>
    <cellStyle name="60 % - Accent5 11" xfId="308"/>
    <cellStyle name="60 % - Accent5 12" xfId="309"/>
    <cellStyle name="60 % - Accent5 13" xfId="310"/>
    <cellStyle name="60 % - Accent5 14" xfId="311"/>
    <cellStyle name="60 % - Accent5 15" xfId="312"/>
    <cellStyle name="60 % - Accent5 16" xfId="313"/>
    <cellStyle name="60 % - Accent5 17" xfId="314"/>
    <cellStyle name="60 % - Accent5 18" xfId="315"/>
    <cellStyle name="60 % - Accent5 2" xfId="316"/>
    <cellStyle name="60 % - Accent5 3" xfId="317"/>
    <cellStyle name="60 % - Accent5 4" xfId="318"/>
    <cellStyle name="60 % - Accent5 5" xfId="319"/>
    <cellStyle name="60 % - Accent5 6" xfId="320"/>
    <cellStyle name="60 % - Accent5 7" xfId="321"/>
    <cellStyle name="60 % - Accent5 8" xfId="322"/>
    <cellStyle name="60 % - Accent5 9" xfId="323"/>
    <cellStyle name="60 % - Accent6" xfId="324" builtinId="52" customBuiltin="1"/>
    <cellStyle name="60 % - Accent6 1" xfId="325"/>
    <cellStyle name="60 % - Accent6 10" xfId="326"/>
    <cellStyle name="60 % - Accent6 11" xfId="327"/>
    <cellStyle name="60 % - Accent6 12" xfId="328"/>
    <cellStyle name="60 % - Accent6 13" xfId="329"/>
    <cellStyle name="60 % - Accent6 14" xfId="330"/>
    <cellStyle name="60 % - Accent6 15" xfId="331"/>
    <cellStyle name="60 % - Accent6 16" xfId="332"/>
    <cellStyle name="60 % - Accent6 17" xfId="333"/>
    <cellStyle name="60 % - Accent6 18" xfId="334"/>
    <cellStyle name="60 % - Accent6 2" xfId="335"/>
    <cellStyle name="60 % - Accent6 3" xfId="336"/>
    <cellStyle name="60 % - Accent6 4" xfId="337"/>
    <cellStyle name="60 % - Accent6 5" xfId="338"/>
    <cellStyle name="60 % - Accent6 6" xfId="339"/>
    <cellStyle name="60 % - Accent6 7" xfId="340"/>
    <cellStyle name="60 % - Accent6 8" xfId="341"/>
    <cellStyle name="60 % - Accent6 9" xfId="342"/>
    <cellStyle name="Accent1" xfId="343" builtinId="29" customBuiltin="1"/>
    <cellStyle name="Accent1 1" xfId="344"/>
    <cellStyle name="Accent1 10" xfId="345"/>
    <cellStyle name="Accent1 11" xfId="346"/>
    <cellStyle name="Accent1 12" xfId="347"/>
    <cellStyle name="Accent1 13" xfId="348"/>
    <cellStyle name="Accent1 14" xfId="349"/>
    <cellStyle name="Accent1 15" xfId="350"/>
    <cellStyle name="Accent1 16" xfId="351"/>
    <cellStyle name="Accent1 17" xfId="352"/>
    <cellStyle name="Accent1 18" xfId="353"/>
    <cellStyle name="Accent1 2" xfId="354"/>
    <cellStyle name="Accent1 3" xfId="355"/>
    <cellStyle name="Accent1 4" xfId="356"/>
    <cellStyle name="Accent1 5" xfId="357"/>
    <cellStyle name="Accent1 6" xfId="358"/>
    <cellStyle name="Accent1 7" xfId="359"/>
    <cellStyle name="Accent1 8" xfId="360"/>
    <cellStyle name="Accent1 9" xfId="361"/>
    <cellStyle name="Accent2" xfId="362" builtinId="33" customBuiltin="1"/>
    <cellStyle name="Accent2 1" xfId="363"/>
    <cellStyle name="Accent2 10" xfId="364"/>
    <cellStyle name="Accent2 11" xfId="365"/>
    <cellStyle name="Accent2 12" xfId="366"/>
    <cellStyle name="Accent2 13" xfId="367"/>
    <cellStyle name="Accent2 14" xfId="368"/>
    <cellStyle name="Accent2 15" xfId="369"/>
    <cellStyle name="Accent2 16" xfId="370"/>
    <cellStyle name="Accent2 17" xfId="371"/>
    <cellStyle name="Accent2 18" xfId="372"/>
    <cellStyle name="Accent2 2" xfId="373"/>
    <cellStyle name="Accent2 3" xfId="374"/>
    <cellStyle name="Accent2 4" xfId="375"/>
    <cellStyle name="Accent2 5" xfId="376"/>
    <cellStyle name="Accent2 6" xfId="377"/>
    <cellStyle name="Accent2 7" xfId="378"/>
    <cellStyle name="Accent2 8" xfId="379"/>
    <cellStyle name="Accent2 9" xfId="380"/>
    <cellStyle name="Accent3" xfId="381" builtinId="37" customBuiltin="1"/>
    <cellStyle name="Accent3 1" xfId="382"/>
    <cellStyle name="Accent3 10" xfId="383"/>
    <cellStyle name="Accent3 11" xfId="384"/>
    <cellStyle name="Accent3 12" xfId="385"/>
    <cellStyle name="Accent3 13" xfId="386"/>
    <cellStyle name="Accent3 14" xfId="387"/>
    <cellStyle name="Accent3 15" xfId="388"/>
    <cellStyle name="Accent3 16" xfId="389"/>
    <cellStyle name="Accent3 17" xfId="390"/>
    <cellStyle name="Accent3 18" xfId="391"/>
    <cellStyle name="Accent3 2" xfId="392"/>
    <cellStyle name="Accent3 3" xfId="393"/>
    <cellStyle name="Accent3 4" xfId="394"/>
    <cellStyle name="Accent3 5" xfId="395"/>
    <cellStyle name="Accent3 6" xfId="396"/>
    <cellStyle name="Accent3 7" xfId="397"/>
    <cellStyle name="Accent3 8" xfId="398"/>
    <cellStyle name="Accent3 9" xfId="399"/>
    <cellStyle name="Accent4" xfId="400" builtinId="41" customBuiltin="1"/>
    <cellStyle name="Accent4 1" xfId="401"/>
    <cellStyle name="Accent4 10" xfId="402"/>
    <cellStyle name="Accent4 11" xfId="403"/>
    <cellStyle name="Accent4 12" xfId="404"/>
    <cellStyle name="Accent4 13" xfId="405"/>
    <cellStyle name="Accent4 14" xfId="406"/>
    <cellStyle name="Accent4 15" xfId="407"/>
    <cellStyle name="Accent4 16" xfId="408"/>
    <cellStyle name="Accent4 17" xfId="409"/>
    <cellStyle name="Accent4 18" xfId="410"/>
    <cellStyle name="Accent4 2" xfId="411"/>
    <cellStyle name="Accent4 3" xfId="412"/>
    <cellStyle name="Accent4 4" xfId="413"/>
    <cellStyle name="Accent4 5" xfId="414"/>
    <cellStyle name="Accent4 6" xfId="415"/>
    <cellStyle name="Accent4 7" xfId="416"/>
    <cellStyle name="Accent4 8" xfId="417"/>
    <cellStyle name="Accent4 9" xfId="418"/>
    <cellStyle name="Accent5" xfId="419" builtinId="45" customBuiltin="1"/>
    <cellStyle name="Accent5 1" xfId="420"/>
    <cellStyle name="Accent5 10" xfId="421"/>
    <cellStyle name="Accent5 11" xfId="422"/>
    <cellStyle name="Accent5 12" xfId="423"/>
    <cellStyle name="Accent5 13" xfId="424"/>
    <cellStyle name="Accent5 14" xfId="425"/>
    <cellStyle name="Accent5 15" xfId="426"/>
    <cellStyle name="Accent5 16" xfId="427"/>
    <cellStyle name="Accent5 17" xfId="428"/>
    <cellStyle name="Accent5 18" xfId="429"/>
    <cellStyle name="Accent5 2" xfId="430"/>
    <cellStyle name="Accent5 3" xfId="431"/>
    <cellStyle name="Accent5 4" xfId="432"/>
    <cellStyle name="Accent5 5" xfId="433"/>
    <cellStyle name="Accent5 6" xfId="434"/>
    <cellStyle name="Accent5 7" xfId="435"/>
    <cellStyle name="Accent5 8" xfId="436"/>
    <cellStyle name="Accent5 9" xfId="437"/>
    <cellStyle name="Accent6" xfId="438" builtinId="49" customBuiltin="1"/>
    <cellStyle name="Accent6 1" xfId="439"/>
    <cellStyle name="Accent6 10" xfId="440"/>
    <cellStyle name="Accent6 11" xfId="441"/>
    <cellStyle name="Accent6 12" xfId="442"/>
    <cellStyle name="Accent6 13" xfId="443"/>
    <cellStyle name="Accent6 14" xfId="444"/>
    <cellStyle name="Accent6 15" xfId="445"/>
    <cellStyle name="Accent6 16" xfId="446"/>
    <cellStyle name="Accent6 17" xfId="447"/>
    <cellStyle name="Accent6 18" xfId="448"/>
    <cellStyle name="Accent6 2" xfId="449"/>
    <cellStyle name="Accent6 3" xfId="450"/>
    <cellStyle name="Accent6 4" xfId="451"/>
    <cellStyle name="Accent6 5" xfId="452"/>
    <cellStyle name="Accent6 6" xfId="453"/>
    <cellStyle name="Accent6 7" xfId="454"/>
    <cellStyle name="Accent6 8" xfId="455"/>
    <cellStyle name="Accent6 9" xfId="456"/>
    <cellStyle name="Avertissement" xfId="457" builtinId="11" customBuiltin="1"/>
    <cellStyle name="Avertissement 1" xfId="458"/>
    <cellStyle name="Avertissement 10" xfId="459"/>
    <cellStyle name="Avertissement 11" xfId="460"/>
    <cellStyle name="Avertissement 12" xfId="461"/>
    <cellStyle name="Avertissement 13" xfId="462"/>
    <cellStyle name="Avertissement 14" xfId="463"/>
    <cellStyle name="Avertissement 15" xfId="464"/>
    <cellStyle name="Avertissement 16" xfId="465"/>
    <cellStyle name="Avertissement 17" xfId="466"/>
    <cellStyle name="Avertissement 18" xfId="467"/>
    <cellStyle name="Avertissement 2" xfId="468"/>
    <cellStyle name="Avertissement 3" xfId="469"/>
    <cellStyle name="Avertissement 4" xfId="470"/>
    <cellStyle name="Avertissement 5" xfId="471"/>
    <cellStyle name="Avertissement 6" xfId="472"/>
    <cellStyle name="Avertissement 7" xfId="473"/>
    <cellStyle name="Avertissement 8" xfId="474"/>
    <cellStyle name="Avertissement 9" xfId="475"/>
    <cellStyle name="Calcul" xfId="476" builtinId="22" customBuiltin="1"/>
    <cellStyle name="Calcul 1" xfId="477"/>
    <cellStyle name="Calcul 10" xfId="478"/>
    <cellStyle name="Calcul 11" xfId="479"/>
    <cellStyle name="Calcul 12" xfId="480"/>
    <cellStyle name="Calcul 13" xfId="481"/>
    <cellStyle name="Calcul 14" xfId="482"/>
    <cellStyle name="Calcul 15" xfId="483"/>
    <cellStyle name="Calcul 16" xfId="484"/>
    <cellStyle name="Calcul 17" xfId="485"/>
    <cellStyle name="Calcul 18" xfId="486"/>
    <cellStyle name="Calcul 2" xfId="487"/>
    <cellStyle name="Calcul 3" xfId="488"/>
    <cellStyle name="Calcul 4" xfId="489"/>
    <cellStyle name="Calcul 5" xfId="490"/>
    <cellStyle name="Calcul 6" xfId="491"/>
    <cellStyle name="Calcul 7" xfId="492"/>
    <cellStyle name="Calcul 8" xfId="493"/>
    <cellStyle name="Calcul 9" xfId="494"/>
    <cellStyle name="Cellule liée" xfId="495" builtinId="24" customBuiltin="1"/>
    <cellStyle name="Cellule liée 1" xfId="496"/>
    <cellStyle name="Cellule liée 10" xfId="497"/>
    <cellStyle name="Cellule liée 11" xfId="498"/>
    <cellStyle name="Cellule liée 12" xfId="499"/>
    <cellStyle name="Cellule liée 13" xfId="500"/>
    <cellStyle name="Cellule liée 14" xfId="501"/>
    <cellStyle name="Cellule liée 15" xfId="502"/>
    <cellStyle name="Cellule liée 16" xfId="503"/>
    <cellStyle name="Cellule liée 17" xfId="504"/>
    <cellStyle name="Cellule liée 18" xfId="505"/>
    <cellStyle name="Cellule liée 2" xfId="506"/>
    <cellStyle name="Cellule liée 3" xfId="507"/>
    <cellStyle name="Cellule liée 4" xfId="508"/>
    <cellStyle name="Cellule liée 5" xfId="509"/>
    <cellStyle name="Cellule liée 6" xfId="510"/>
    <cellStyle name="Cellule liée 7" xfId="511"/>
    <cellStyle name="Cellule liée 8" xfId="512"/>
    <cellStyle name="Cellule liée 9" xfId="513"/>
    <cellStyle name="Commentaire 1" xfId="514"/>
    <cellStyle name="Commentaire 10" xfId="515"/>
    <cellStyle name="Commentaire 11" xfId="516"/>
    <cellStyle name="Commentaire 12" xfId="517"/>
    <cellStyle name="Commentaire 13" xfId="518"/>
    <cellStyle name="Commentaire 14" xfId="519"/>
    <cellStyle name="Commentaire 15" xfId="520"/>
    <cellStyle name="Commentaire 16" xfId="521"/>
    <cellStyle name="Commentaire 17" xfId="522"/>
    <cellStyle name="Commentaire 18" xfId="523"/>
    <cellStyle name="Commentaire 2" xfId="524"/>
    <cellStyle name="Commentaire 3" xfId="525"/>
    <cellStyle name="Commentaire 4" xfId="526"/>
    <cellStyle name="Commentaire 5" xfId="527"/>
    <cellStyle name="Commentaire 6" xfId="528"/>
    <cellStyle name="Commentaire 7" xfId="529"/>
    <cellStyle name="Commentaire 8" xfId="530"/>
    <cellStyle name="Commentaire 9" xfId="531"/>
    <cellStyle name="Entrée" xfId="532" builtinId="20" customBuiltin="1"/>
    <cellStyle name="Entrée 1" xfId="533"/>
    <cellStyle name="Entrée 10" xfId="534"/>
    <cellStyle name="Entrée 11" xfId="535"/>
    <cellStyle name="Entrée 12" xfId="536"/>
    <cellStyle name="Entrée 13" xfId="537"/>
    <cellStyle name="Entrée 14" xfId="538"/>
    <cellStyle name="Entrée 15" xfId="539"/>
    <cellStyle name="Entrée 16" xfId="540"/>
    <cellStyle name="Entrée 17" xfId="541"/>
    <cellStyle name="Entrée 18" xfId="542"/>
    <cellStyle name="Entrée 2" xfId="543"/>
    <cellStyle name="Entrée 3" xfId="544"/>
    <cellStyle name="Entrée 4" xfId="545"/>
    <cellStyle name="Entrée 5" xfId="546"/>
    <cellStyle name="Entrée 6" xfId="547"/>
    <cellStyle name="Entrée 7" xfId="548"/>
    <cellStyle name="Entrée 8" xfId="549"/>
    <cellStyle name="Entrée 9" xfId="550"/>
    <cellStyle name="Euro" xfId="551"/>
    <cellStyle name="Euro 2" xfId="552"/>
    <cellStyle name="Insatisfaisant" xfId="553" builtinId="27" customBuiltin="1"/>
    <cellStyle name="Insatisfaisant 1" xfId="554"/>
    <cellStyle name="Insatisfaisant 10" xfId="555"/>
    <cellStyle name="Insatisfaisant 11" xfId="556"/>
    <cellStyle name="Insatisfaisant 12" xfId="557"/>
    <cellStyle name="Insatisfaisant 13" xfId="558"/>
    <cellStyle name="Insatisfaisant 14" xfId="559"/>
    <cellStyle name="Insatisfaisant 15" xfId="560"/>
    <cellStyle name="Insatisfaisant 16" xfId="561"/>
    <cellStyle name="Insatisfaisant 17" xfId="562"/>
    <cellStyle name="Insatisfaisant 18" xfId="563"/>
    <cellStyle name="Insatisfaisant 2" xfId="564"/>
    <cellStyle name="Insatisfaisant 3" xfId="565"/>
    <cellStyle name="Insatisfaisant 4" xfId="566"/>
    <cellStyle name="Insatisfaisant 5" xfId="567"/>
    <cellStyle name="Insatisfaisant 6" xfId="568"/>
    <cellStyle name="Insatisfaisant 7" xfId="569"/>
    <cellStyle name="Insatisfaisant 8" xfId="570"/>
    <cellStyle name="Insatisfaisant 9" xfId="571"/>
    <cellStyle name="Milliers" xfId="572" builtinId="3"/>
    <cellStyle name="Milliers 2" xfId="573"/>
    <cellStyle name="Monétaire" xfId="574" builtinId="4"/>
    <cellStyle name="Monétaire 2" xfId="575"/>
    <cellStyle name="Neutre" xfId="576" builtinId="28" customBuiltin="1"/>
    <cellStyle name="Neutre 1" xfId="577"/>
    <cellStyle name="Neutre 10" xfId="578"/>
    <cellStyle name="Neutre 11" xfId="579"/>
    <cellStyle name="Neutre 12" xfId="580"/>
    <cellStyle name="Neutre 13" xfId="581"/>
    <cellStyle name="Neutre 14" xfId="582"/>
    <cellStyle name="Neutre 15" xfId="583"/>
    <cellStyle name="Neutre 16" xfId="584"/>
    <cellStyle name="Neutre 17" xfId="585"/>
    <cellStyle name="Neutre 18" xfId="586"/>
    <cellStyle name="Neutre 2" xfId="587"/>
    <cellStyle name="Neutre 3" xfId="588"/>
    <cellStyle name="Neutre 4" xfId="589"/>
    <cellStyle name="Neutre 5" xfId="590"/>
    <cellStyle name="Neutre 6" xfId="591"/>
    <cellStyle name="Neutre 7" xfId="592"/>
    <cellStyle name="Neutre 8" xfId="593"/>
    <cellStyle name="Neutre 9" xfId="594"/>
    <cellStyle name="Normal" xfId="0" builtinId="0"/>
    <cellStyle name="Normal 2" xfId="595"/>
    <cellStyle name="Satisfaisant" xfId="596" builtinId="26" customBuiltin="1"/>
    <cellStyle name="Satisfaisant 1" xfId="597"/>
    <cellStyle name="Satisfaisant 10" xfId="598"/>
    <cellStyle name="Satisfaisant 11" xfId="599"/>
    <cellStyle name="Satisfaisant 12" xfId="600"/>
    <cellStyle name="Satisfaisant 13" xfId="601"/>
    <cellStyle name="Satisfaisant 14" xfId="602"/>
    <cellStyle name="Satisfaisant 15" xfId="603"/>
    <cellStyle name="Satisfaisant 16" xfId="604"/>
    <cellStyle name="Satisfaisant 17" xfId="605"/>
    <cellStyle name="Satisfaisant 18" xfId="606"/>
    <cellStyle name="Satisfaisant 2" xfId="607"/>
    <cellStyle name="Satisfaisant 3" xfId="608"/>
    <cellStyle name="Satisfaisant 4" xfId="609"/>
    <cellStyle name="Satisfaisant 5" xfId="610"/>
    <cellStyle name="Satisfaisant 6" xfId="611"/>
    <cellStyle name="Satisfaisant 7" xfId="612"/>
    <cellStyle name="Satisfaisant 8" xfId="613"/>
    <cellStyle name="Satisfaisant 9" xfId="614"/>
    <cellStyle name="Sortie" xfId="615" builtinId="21" customBuiltin="1"/>
    <cellStyle name="Sortie 1" xfId="616"/>
    <cellStyle name="Sortie 10" xfId="617"/>
    <cellStyle name="Sortie 11" xfId="618"/>
    <cellStyle name="Sortie 12" xfId="619"/>
    <cellStyle name="Sortie 13" xfId="620"/>
    <cellStyle name="Sortie 14" xfId="621"/>
    <cellStyle name="Sortie 15" xfId="622"/>
    <cellStyle name="Sortie 16" xfId="623"/>
    <cellStyle name="Sortie 17" xfId="624"/>
    <cellStyle name="Sortie 18" xfId="625"/>
    <cellStyle name="Sortie 2" xfId="626"/>
    <cellStyle name="Sortie 3" xfId="627"/>
    <cellStyle name="Sortie 4" xfId="628"/>
    <cellStyle name="Sortie 5" xfId="629"/>
    <cellStyle name="Sortie 6" xfId="630"/>
    <cellStyle name="Sortie 7" xfId="631"/>
    <cellStyle name="Sortie 8" xfId="632"/>
    <cellStyle name="Sortie 9" xfId="633"/>
    <cellStyle name="Texte explicatif" xfId="634" builtinId="53" customBuiltin="1"/>
    <cellStyle name="Texte explicatif 1" xfId="635"/>
    <cellStyle name="Texte explicatif 10" xfId="636"/>
    <cellStyle name="Texte explicatif 11" xfId="637"/>
    <cellStyle name="Texte explicatif 12" xfId="638"/>
    <cellStyle name="Texte explicatif 13" xfId="639"/>
    <cellStyle name="Texte explicatif 14" xfId="640"/>
    <cellStyle name="Texte explicatif 15" xfId="641"/>
    <cellStyle name="Texte explicatif 16" xfId="642"/>
    <cellStyle name="Texte explicatif 17" xfId="643"/>
    <cellStyle name="Texte explicatif 18" xfId="644"/>
    <cellStyle name="Texte explicatif 2" xfId="645"/>
    <cellStyle name="Texte explicatif 3" xfId="646"/>
    <cellStyle name="Texte explicatif 4" xfId="647"/>
    <cellStyle name="Texte explicatif 5" xfId="648"/>
    <cellStyle name="Texte explicatif 6" xfId="649"/>
    <cellStyle name="Texte explicatif 7" xfId="650"/>
    <cellStyle name="Texte explicatif 8" xfId="651"/>
    <cellStyle name="Texte explicatif 9" xfId="652"/>
    <cellStyle name="Titre 1" xfId="653"/>
    <cellStyle name="Titre 10" xfId="654"/>
    <cellStyle name="Titre 11" xfId="655"/>
    <cellStyle name="Titre 12" xfId="656"/>
    <cellStyle name="Titre 13" xfId="657"/>
    <cellStyle name="Titre 14" xfId="658"/>
    <cellStyle name="Titre 15" xfId="659"/>
    <cellStyle name="Titre 16" xfId="660"/>
    <cellStyle name="Titre 17" xfId="661"/>
    <cellStyle name="Titre 18" xfId="662"/>
    <cellStyle name="Titre 19" xfId="663"/>
    <cellStyle name="Titre 2" xfId="664"/>
    <cellStyle name="Titre 3" xfId="665"/>
    <cellStyle name="Titre 4" xfId="666"/>
    <cellStyle name="Titre 5" xfId="667"/>
    <cellStyle name="Titre 6" xfId="668"/>
    <cellStyle name="Titre 7" xfId="669"/>
    <cellStyle name="Titre 8" xfId="670"/>
    <cellStyle name="Titre 9" xfId="671"/>
    <cellStyle name="Titre 1" xfId="672" builtinId="16" customBuiltin="1"/>
    <cellStyle name="Titre 1 1" xfId="673"/>
    <cellStyle name="Titre 1 10" xfId="674"/>
    <cellStyle name="Titre 1 11" xfId="675"/>
    <cellStyle name="Titre 1 12" xfId="676"/>
    <cellStyle name="Titre 1 13" xfId="677"/>
    <cellStyle name="Titre 1 14" xfId="678"/>
    <cellStyle name="Titre 1 15" xfId="679"/>
    <cellStyle name="Titre 1 16" xfId="680"/>
    <cellStyle name="Titre 1 17" xfId="681"/>
    <cellStyle name="Titre 1 18" xfId="682"/>
    <cellStyle name="Titre 1 2" xfId="683"/>
    <cellStyle name="Titre 1 3" xfId="684"/>
    <cellStyle name="Titre 1 4" xfId="685"/>
    <cellStyle name="Titre 1 5" xfId="686"/>
    <cellStyle name="Titre 1 6" xfId="687"/>
    <cellStyle name="Titre 1 7" xfId="688"/>
    <cellStyle name="Titre 1 8" xfId="689"/>
    <cellStyle name="Titre 1 9" xfId="690"/>
    <cellStyle name="Titre 2" xfId="691" builtinId="17" customBuiltin="1"/>
    <cellStyle name="Titre 2 1" xfId="692"/>
    <cellStyle name="Titre 2 10" xfId="693"/>
    <cellStyle name="Titre 2 11" xfId="694"/>
    <cellStyle name="Titre 2 12" xfId="695"/>
    <cellStyle name="Titre 2 13" xfId="696"/>
    <cellStyle name="Titre 2 14" xfId="697"/>
    <cellStyle name="Titre 2 15" xfId="698"/>
    <cellStyle name="Titre 2 16" xfId="699"/>
    <cellStyle name="Titre 2 17" xfId="700"/>
    <cellStyle name="Titre 2 18" xfId="701"/>
    <cellStyle name="Titre 2 2" xfId="702"/>
    <cellStyle name="Titre 2 3" xfId="703"/>
    <cellStyle name="Titre 2 4" xfId="704"/>
    <cellStyle name="Titre 2 5" xfId="705"/>
    <cellStyle name="Titre 2 6" xfId="706"/>
    <cellStyle name="Titre 2 7" xfId="707"/>
    <cellStyle name="Titre 2 8" xfId="708"/>
    <cellStyle name="Titre 2 9" xfId="709"/>
    <cellStyle name="Titre 3" xfId="710" builtinId="18" customBuiltin="1"/>
    <cellStyle name="Titre 3 1" xfId="711"/>
    <cellStyle name="Titre 3 10" xfId="712"/>
    <cellStyle name="Titre 3 11" xfId="713"/>
    <cellStyle name="Titre 3 12" xfId="714"/>
    <cellStyle name="Titre 3 13" xfId="715"/>
    <cellStyle name="Titre 3 14" xfId="716"/>
    <cellStyle name="Titre 3 15" xfId="717"/>
    <cellStyle name="Titre 3 16" xfId="718"/>
    <cellStyle name="Titre 3 17" xfId="719"/>
    <cellStyle name="Titre 3 18" xfId="720"/>
    <cellStyle name="Titre 3 2" xfId="721"/>
    <cellStyle name="Titre 3 3" xfId="722"/>
    <cellStyle name="Titre 3 4" xfId="723"/>
    <cellStyle name="Titre 3 5" xfId="724"/>
    <cellStyle name="Titre 3 6" xfId="725"/>
    <cellStyle name="Titre 3 7" xfId="726"/>
    <cellStyle name="Titre 3 8" xfId="727"/>
    <cellStyle name="Titre 3 9" xfId="728"/>
    <cellStyle name="Titre 4" xfId="729" builtinId="19" customBuiltin="1"/>
    <cellStyle name="Titre 4 1" xfId="730"/>
    <cellStyle name="Titre 4 10" xfId="731"/>
    <cellStyle name="Titre 4 11" xfId="732"/>
    <cellStyle name="Titre 4 12" xfId="733"/>
    <cellStyle name="Titre 4 13" xfId="734"/>
    <cellStyle name="Titre 4 14" xfId="735"/>
    <cellStyle name="Titre 4 15" xfId="736"/>
    <cellStyle name="Titre 4 16" xfId="737"/>
    <cellStyle name="Titre 4 17" xfId="738"/>
    <cellStyle name="Titre 4 18" xfId="739"/>
    <cellStyle name="Titre 4 2" xfId="740"/>
    <cellStyle name="Titre 4 3" xfId="741"/>
    <cellStyle name="Titre 4 4" xfId="742"/>
    <cellStyle name="Titre 4 5" xfId="743"/>
    <cellStyle name="Titre 4 6" xfId="744"/>
    <cellStyle name="Titre 4 7" xfId="745"/>
    <cellStyle name="Titre 4 8" xfId="746"/>
    <cellStyle name="Titre 4 9" xfId="747"/>
    <cellStyle name="Total" xfId="748" builtinId="25" customBuiltin="1"/>
    <cellStyle name="Total 1" xfId="749"/>
    <cellStyle name="Total 10" xfId="750"/>
    <cellStyle name="Total 11" xfId="751"/>
    <cellStyle name="Total 12" xfId="752"/>
    <cellStyle name="Total 13" xfId="753"/>
    <cellStyle name="Total 14" xfId="754"/>
    <cellStyle name="Total 15" xfId="755"/>
    <cellStyle name="Total 16" xfId="756"/>
    <cellStyle name="Total 17" xfId="757"/>
    <cellStyle name="Total 18" xfId="758"/>
    <cellStyle name="Total 2" xfId="759"/>
    <cellStyle name="Total 3" xfId="760"/>
    <cellStyle name="Total 4" xfId="761"/>
    <cellStyle name="Total 5" xfId="762"/>
    <cellStyle name="Total 6" xfId="763"/>
    <cellStyle name="Total 7" xfId="764"/>
    <cellStyle name="Total 8" xfId="765"/>
    <cellStyle name="Total 9" xfId="766"/>
    <cellStyle name="Vérification" xfId="767" builtinId="23" customBuiltin="1"/>
    <cellStyle name="Vérification 1" xfId="768"/>
    <cellStyle name="Vérification 10" xfId="769"/>
    <cellStyle name="Vérification 11" xfId="770"/>
    <cellStyle name="Vérification 12" xfId="771"/>
    <cellStyle name="Vérification 13" xfId="772"/>
    <cellStyle name="Vérification 14" xfId="773"/>
    <cellStyle name="Vérification 15" xfId="774"/>
    <cellStyle name="Vérification 16" xfId="775"/>
    <cellStyle name="Vérification 17" xfId="776"/>
    <cellStyle name="Vérification 18" xfId="777"/>
    <cellStyle name="Vérification 2" xfId="778"/>
    <cellStyle name="Vérification 3" xfId="779"/>
    <cellStyle name="Vérification 4" xfId="780"/>
    <cellStyle name="Vérification 5" xfId="781"/>
    <cellStyle name="Vérification 6" xfId="782"/>
    <cellStyle name="Vérification 7" xfId="783"/>
    <cellStyle name="Vérification 8" xfId="784"/>
    <cellStyle name="Vérification 9" xfId="785"/>
  </cellStyles>
  <dxfs count="3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\ &quot;F&quot;;\-#,##0.00\ &quot;F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\ &quot;F&quot;;\-#,##0.00\ &quot;F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3" formatCode="_-* #,##0.00\ [$€-40C]_-;\-* #,##0.00\ [$€-40C]_-;_-* &quot;-&quot;??\ [$€-40C]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3" formatCode="_-* #,##0.00\ [$€-40C]_-;\-* #,##0.00\ [$€-40C]_-;_-* &quot;-&quot;??\ [$€-40C]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7" formatCode="&quot;  &quot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7" formatCode="&quot;  &quot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7" formatCode="&quot;  &quot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2" formatCode="dd/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/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4B4B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EFE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 b="1"/>
              <a:t>RECETTES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928076698745991"/>
          <c:w val="1"/>
          <c:h val="0.386134806065908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49D-4709-8205-6374C75417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9D-4709-8205-6374C75417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49D-4709-8205-6374C75417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49D-4709-8205-6374C75417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49D-4709-8205-6374C7541750}"/>
              </c:ext>
            </c:extLst>
          </c:dPt>
          <c:dLbls>
            <c:dLbl>
              <c:idx val="0"/>
              <c:layout>
                <c:manualLayout>
                  <c:x val="5.5889686583294733E-2"/>
                  <c:y val="-1.6192038495188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49D-4709-8205-6374C754175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67522258247131"/>
                  <c:y val="-7.56157042869641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49D-4709-8205-6374C754175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8575858164788223E-2"/>
                  <c:y val="-3.13367599883347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49D-4709-8205-6374C754175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Graphe!$B$3:$B$7</c:f>
              <c:strCache>
                <c:ptCount val="5"/>
                <c:pt idx="0">
                  <c:v>  VENTES PRODUITS FINIS &amp; PRESTATIONS SERVICE</c:v>
                </c:pt>
                <c:pt idx="1">
                  <c:v>  SUBVENTIONS D'EXPLOITATION</c:v>
                </c:pt>
                <c:pt idx="2">
                  <c:v>  AUTRES PRODUITS GESTION COURANTE</c:v>
                </c:pt>
                <c:pt idx="3">
                  <c:v>  PRODUITS FINANCIERS</c:v>
                </c:pt>
                <c:pt idx="4">
                  <c:v>  RECETTES EXCEPTIONNELLES</c:v>
                </c:pt>
              </c:strCache>
            </c:strRef>
          </c:cat>
          <c:val>
            <c:numRef>
              <c:f>Graphe!$C$3:$C$7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49D-4709-8205-6374C7541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91209922289126E-2"/>
          <c:y val="0.58853893263342083"/>
          <c:w val="0.91803175338376808"/>
          <c:h val="0.383683289588801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 b="1"/>
              <a:t>DEPENSES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280072928457266E-3"/>
          <c:y val="0.16245370370370371"/>
          <c:w val="0.97706798298336006"/>
          <c:h val="0.3844185622630504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547-45A6-A7F3-80A5407290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547-45A6-A7F3-80A5407290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547-45A6-A7F3-80A5407290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547-45A6-A7F3-80A54072901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547-45A6-A7F3-80A54072901C}"/>
              </c:ext>
            </c:extLst>
          </c:dPt>
          <c:dLbls>
            <c:dLbl>
              <c:idx val="0"/>
              <c:layout>
                <c:manualLayout>
                  <c:x val="9.8122979583540132E-2"/>
                  <c:y val="-8.95742198891805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547-45A6-A7F3-80A54072901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2501163367792411E-2"/>
                  <c:y val="-1.5837707786526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547-45A6-A7F3-80A54072901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648940999970077"/>
                  <c:y val="-2.51534703995333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547-45A6-A7F3-80A54072901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Graphe!$F$2:$F$6</c:f>
              <c:strCache>
                <c:ptCount val="5"/>
                <c:pt idx="0">
                  <c:v>ACHATS</c:v>
                </c:pt>
                <c:pt idx="1">
                  <c:v>  AUTRES CHARGES EXTERNES</c:v>
                </c:pt>
                <c:pt idx="2">
                  <c:v>  AUTRES CHARGES GESTION COURANTE</c:v>
                </c:pt>
                <c:pt idx="3">
                  <c:v>  CHARGES FINANCIERES</c:v>
                </c:pt>
                <c:pt idx="4">
                  <c:v>  CHARGES EXCEPTIONNELLES</c:v>
                </c:pt>
              </c:strCache>
            </c:strRef>
          </c:cat>
          <c:val>
            <c:numRef>
              <c:f>Graphe!$G$2:$G$6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547-45A6-A7F3-80A540729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773820348623498E-2"/>
          <c:y val="0.5878809419655876"/>
          <c:w val="0.86452333507451617"/>
          <c:h val="0.384341280256634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TRESORERIE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Graphe!$B$2</c:f>
              <c:strCache>
                <c:ptCount val="1"/>
                <c:pt idx="0">
                  <c:v>TRESORERIE AU 1 JANVIER 2020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Graphe!$C$2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97-4D8E-B397-6078A382A867}"/>
            </c:ext>
          </c:extLst>
        </c:ser>
        <c:ser>
          <c:idx val="1"/>
          <c:order val="1"/>
          <c:tx>
            <c:strRef>
              <c:f>Graphe!$F$8</c:f>
              <c:strCache>
                <c:ptCount val="1"/>
                <c:pt idx="0">
                  <c:v>TRESORERIE AU 31 DECEMBRE 2020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Graphe!$G$8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97-4D8E-B397-6078A382A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22008"/>
        <c:axId val="406624360"/>
      </c:barChart>
      <c:catAx>
        <c:axId val="406622008"/>
        <c:scaling>
          <c:orientation val="minMax"/>
        </c:scaling>
        <c:delete val="1"/>
        <c:axPos val="b"/>
        <c:majorTickMark val="out"/>
        <c:minorTickMark val="none"/>
        <c:tickLblPos val="nextTo"/>
        <c:crossAx val="406624360"/>
        <c:crosses val="autoZero"/>
        <c:auto val="1"/>
        <c:lblAlgn val="ctr"/>
        <c:lblOffset val="100"/>
        <c:noMultiLvlLbl val="0"/>
      </c:catAx>
      <c:valAx>
        <c:axId val="406624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\€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6622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562196068247651"/>
          <c:y val="0.89409672628130787"/>
          <c:w val="0.64811206019742229"/>
          <c:h val="7.812529247797517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0</xdr:row>
      <xdr:rowOff>57150</xdr:rowOff>
    </xdr:from>
    <xdr:to>
      <xdr:col>5</xdr:col>
      <xdr:colOff>457200</xdr:colOff>
      <xdr:row>8</xdr:row>
      <xdr:rowOff>152400</xdr:rowOff>
    </xdr:to>
    <xdr:pic>
      <xdr:nvPicPr>
        <xdr:cNvPr id="1096" name="Image 1" descr="Description : Logocbnoir&amp;blanc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57150"/>
          <a:ext cx="3952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38098</xdr:rowOff>
    </xdr:from>
    <xdr:to>
      <xdr:col>9</xdr:col>
      <xdr:colOff>76199</xdr:colOff>
      <xdr:row>42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100" y="38098"/>
          <a:ext cx="6896099" cy="67722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2000" u="sng" baseline="0"/>
        </a:p>
        <a:p>
          <a:r>
            <a:rPr lang="fr-FR" sz="2000" baseline="0"/>
            <a:t> </a:t>
          </a: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changer d'année, il suffit de mettre l'année en question dans la page d'entête et d'enregistrer le fichier sous un</a:t>
          </a:r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autre nom. </a:t>
          </a:r>
          <a:endParaRPr lang="fr-FR" sz="2000">
            <a:effectLst/>
          </a:endParaRPr>
        </a:p>
        <a:p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onglets "Banque" ET "Caisse" sont </a:t>
          </a:r>
          <a:r>
            <a:rPr lang="fr-FR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facultatifs</a:t>
          </a:r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mais permettent d'avoir toutes les informations comptables dans le même fichier. </a:t>
          </a:r>
          <a:endParaRPr lang="fr-FR" sz="2000">
            <a:effectLst/>
          </a:endParaRPr>
        </a:p>
        <a:p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onglets de "Recettes 1" à "Recettes 4" correspondent aux recettes avec report automatique sur la feuille suivante.</a:t>
          </a:r>
          <a:endParaRPr lang="fr-FR" sz="2000">
            <a:effectLst/>
          </a:endParaRPr>
        </a:p>
        <a:p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Idem pour les onglets de "Dépenses 1" à "Dépenses 4" pour les dépenses. </a:t>
          </a:r>
          <a:endParaRPr lang="fr-FR" sz="2000">
            <a:effectLst/>
          </a:endParaRPr>
        </a:p>
        <a:p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L'onglet "Bilan" reporte les résultats de chaque colonne de Recettes et Dépenses.</a:t>
          </a:r>
          <a:endParaRPr lang="fr-FR" sz="2000">
            <a:effectLst/>
          </a:endParaRPr>
        </a:p>
        <a:p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 sz="2000">
            <a:effectLst/>
          </a:endParaRPr>
        </a:p>
        <a:p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Après l'onglet "Graphe", il reste deux onglets ("échange financier" et "liste chéques non débités").</a:t>
          </a:r>
          <a:endParaRPr lang="fr-FR" sz="2000">
            <a:effectLst/>
          </a:endParaRPr>
        </a:p>
        <a:p>
          <a:r>
            <a:rPr lang="fr-FR" sz="2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comptes annuels seront à transmettre  a la commission des finances </a:t>
          </a:r>
          <a:r>
            <a:rPr lang="fr-FR" sz="2000" b="0" i="1" u="sng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cfcroixbleue@gmail.com </a:t>
          </a:r>
          <a:r>
            <a:rPr lang="fr-FR" sz="2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  et au siege avant le 20 janvier) accompagnés des relevés des comptes en banque au 31/12. Par ailleurs veiller à bien vérifier et reprendre au 1er janvier , dans l'onglet des recettes, le solde de banque au 31/12.</a:t>
          </a:r>
        </a:p>
        <a:p>
          <a:endParaRPr lang="fr-FR" sz="2000">
            <a:effectLst/>
          </a:endParaRPr>
        </a:p>
        <a:p>
          <a:endParaRPr lang="fr-FR" sz="2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42</xdr:row>
          <xdr:rowOff>104775</xdr:rowOff>
        </xdr:from>
        <xdr:to>
          <xdr:col>8</xdr:col>
          <xdr:colOff>571500</xdr:colOff>
          <xdr:row>93</xdr:row>
          <xdr:rowOff>38100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=""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2</xdr:col>
      <xdr:colOff>523875</xdr:colOff>
      <xdr:row>2</xdr:row>
      <xdr:rowOff>171450</xdr:rowOff>
    </xdr:to>
    <xdr:pic>
      <xdr:nvPicPr>
        <xdr:cNvPr id="3144" name="Picture 3">
          <a:extLst>
            <a:ext uri="{FF2B5EF4-FFF2-40B4-BE49-F238E27FC236}">
              <a16:creationId xmlns="" xmlns:a16="http://schemas.microsoft.com/office/drawing/2014/main" id="{00000000-0008-0000-0300-00004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428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9525</xdr:rowOff>
    </xdr:from>
    <xdr:to>
      <xdr:col>2</xdr:col>
      <xdr:colOff>828675</xdr:colOff>
      <xdr:row>28</xdr:row>
      <xdr:rowOff>0</xdr:rowOff>
    </xdr:to>
    <xdr:graphicFrame macro="">
      <xdr:nvGraphicFramePr>
        <xdr:cNvPr id="14416" name="Graphique 1">
          <a:extLst>
            <a:ext uri="{FF2B5EF4-FFF2-40B4-BE49-F238E27FC236}">
              <a16:creationId xmlns="" xmlns:a16="http://schemas.microsoft.com/office/drawing/2014/main" id="{00000000-0008-0000-0D00-000050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10</xdr:row>
      <xdr:rowOff>142875</xdr:rowOff>
    </xdr:from>
    <xdr:to>
      <xdr:col>6</xdr:col>
      <xdr:colOff>819150</xdr:colOff>
      <xdr:row>27</xdr:row>
      <xdr:rowOff>133350</xdr:rowOff>
    </xdr:to>
    <xdr:graphicFrame macro="">
      <xdr:nvGraphicFramePr>
        <xdr:cNvPr id="14417" name="Graphique 2">
          <a:extLst>
            <a:ext uri="{FF2B5EF4-FFF2-40B4-BE49-F238E27FC236}">
              <a16:creationId xmlns="" xmlns:a16="http://schemas.microsoft.com/office/drawing/2014/main" id="{00000000-0008-0000-0D00-000051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6</xdr:col>
      <xdr:colOff>819150</xdr:colOff>
      <xdr:row>44</xdr:row>
      <xdr:rowOff>28575</xdr:rowOff>
    </xdr:to>
    <xdr:graphicFrame macro="">
      <xdr:nvGraphicFramePr>
        <xdr:cNvPr id="14418" name="Graphique 3">
          <a:extLst>
            <a:ext uri="{FF2B5EF4-FFF2-40B4-BE49-F238E27FC236}">
              <a16:creationId xmlns="" xmlns:a16="http://schemas.microsoft.com/office/drawing/2014/main" id="{00000000-0008-0000-0D00-000052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au3" displayName="Tableau3" ref="A8:J131" totalsRowShown="0" headerRowDxfId="27" dataDxfId="25" headerRowBorderDxfId="26" tableBorderDxfId="24">
  <tableColumns count="10">
    <tableColumn id="1" name="N° Relevé" dataDxfId="23" dataCellStyle="Normal 2"/>
    <tableColumn id="2" name="DATE" dataDxfId="22" dataCellStyle="Normal 2"/>
    <tableColumn id="3" name="OPERATION" dataDxfId="21" dataCellStyle="Normal 2"/>
    <tableColumn id="4" name=" " dataDxfId="20" dataCellStyle="Normal 2"/>
    <tableColumn id="5" name="  " dataDxfId="19" dataCellStyle="Normal 2"/>
    <tableColumn id="6" name="   " dataDxfId="18" dataCellStyle="Normal 2"/>
    <tableColumn id="7" name="DEBIT (€)" dataDxfId="17" dataCellStyle="Euro 2"/>
    <tableColumn id="8" name="CREDIT (€)" dataDxfId="16" dataCellStyle="Euro 2"/>
    <tableColumn id="9" name="DEBIT (F)" dataDxfId="15" dataCellStyle="Normal 2"/>
    <tableColumn id="10" name="CREDIT (F)" dataDxfId="14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2" displayName="Tableau2" ref="A6:D45" headerRowCount="0" totalsRowShown="0" headerRowDxfId="11" headerRowBorderDxfId="10" tableBorderDxfId="9" totalsRowBorderDxfId="8">
  <tableColumns count="4">
    <tableColumn id="1" name="Colonne1" headerRowDxfId="7" dataDxfId="6"/>
    <tableColumn id="2" name="Colonne2" headerRowDxfId="5" dataDxfId="4"/>
    <tableColumn id="3" name="Colonne3" headerRowDxfId="3" dataDxfId="2"/>
    <tableColumn id="8" name="Colonne8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4:N51"/>
  <sheetViews>
    <sheetView zoomScaleNormal="100" workbookViewId="0"/>
  </sheetViews>
  <sheetFormatPr baseColWidth="10" defaultRowHeight="12.75"/>
  <cols>
    <col min="1" max="1" width="5.7109375" style="450" customWidth="1"/>
    <col min="2" max="6" width="15.7109375" style="450" customWidth="1"/>
    <col min="7" max="7" width="5.7109375" style="450" customWidth="1"/>
    <col min="8" max="14" width="11.42578125" style="450"/>
  </cols>
  <sheetData>
    <row r="14" spans="1:6" ht="33">
      <c r="A14" s="446"/>
      <c r="B14" s="447"/>
      <c r="C14" s="448" t="s">
        <v>265</v>
      </c>
      <c r="D14" s="447"/>
      <c r="E14" s="447"/>
      <c r="F14" s="449"/>
    </row>
    <row r="15" spans="1:6">
      <c r="A15" s="451"/>
      <c r="B15" s="451"/>
      <c r="C15" s="451"/>
      <c r="D15" s="451"/>
      <c r="E15" s="451"/>
      <c r="F15" s="451"/>
    </row>
    <row r="16" spans="1:6" ht="44.25">
      <c r="A16" s="451"/>
      <c r="B16" s="259"/>
      <c r="C16" s="452"/>
      <c r="D16" s="453"/>
      <c r="E16" s="453"/>
      <c r="F16" s="454"/>
    </row>
    <row r="19" spans="2:6" ht="33">
      <c r="B19" s="447"/>
      <c r="C19" s="448" t="s">
        <v>208</v>
      </c>
      <c r="D19" s="447"/>
      <c r="E19" s="447"/>
      <c r="F19" s="449"/>
    </row>
    <row r="20" spans="2:6">
      <c r="B20" s="451"/>
      <c r="C20" s="451"/>
      <c r="D20" s="451"/>
      <c r="E20" s="451"/>
      <c r="F20" s="451"/>
    </row>
    <row r="21" spans="2:6" ht="44.25">
      <c r="C21" s="259">
        <v>2020</v>
      </c>
      <c r="D21" s="452"/>
      <c r="E21" s="454"/>
    </row>
    <row r="25" spans="2:6">
      <c r="B25" s="455" t="s">
        <v>254</v>
      </c>
      <c r="C25" s="455"/>
      <c r="E25" s="455" t="s">
        <v>257</v>
      </c>
      <c r="F25" s="455"/>
    </row>
    <row r="26" spans="2:6" ht="15.75">
      <c r="B26" s="444"/>
      <c r="C26" s="445"/>
      <c r="D26" s="456"/>
      <c r="E26" s="444"/>
      <c r="F26" s="445"/>
    </row>
    <row r="27" spans="2:6" ht="15.75">
      <c r="B27" s="457"/>
      <c r="C27" s="457"/>
      <c r="D27" s="456"/>
      <c r="E27" s="457"/>
      <c r="F27" s="457"/>
    </row>
    <row r="28" spans="2:6">
      <c r="B28" s="455" t="s">
        <v>219</v>
      </c>
      <c r="C28" s="455"/>
      <c r="E28" s="455" t="s">
        <v>219</v>
      </c>
      <c r="F28" s="455"/>
    </row>
    <row r="29" spans="2:6" ht="15.75">
      <c r="B29" s="444"/>
      <c r="C29" s="445"/>
      <c r="D29" s="456"/>
      <c r="E29" s="444"/>
      <c r="F29" s="445"/>
    </row>
    <row r="30" spans="2:6" ht="15.75">
      <c r="B30" s="457"/>
      <c r="C30" s="457"/>
      <c r="D30" s="456"/>
      <c r="E30" s="457"/>
      <c r="F30" s="457"/>
    </row>
    <row r="31" spans="2:6">
      <c r="B31" s="455" t="s">
        <v>220</v>
      </c>
      <c r="C31" s="455"/>
      <c r="E31" s="455" t="s">
        <v>220</v>
      </c>
      <c r="F31" s="455"/>
    </row>
    <row r="32" spans="2:6" ht="15.75">
      <c r="B32" s="444"/>
      <c r="C32" s="445"/>
      <c r="D32" s="456"/>
      <c r="E32" s="444"/>
      <c r="F32" s="445"/>
    </row>
    <row r="33" spans="2:6" ht="15.75">
      <c r="B33" s="457"/>
      <c r="C33" s="457"/>
      <c r="D33" s="456"/>
      <c r="E33" s="457"/>
      <c r="F33" s="457"/>
    </row>
    <row r="34" spans="2:6">
      <c r="B34" s="455" t="s">
        <v>221</v>
      </c>
      <c r="C34" s="455"/>
      <c r="E34" s="455" t="s">
        <v>221</v>
      </c>
      <c r="F34" s="455"/>
    </row>
    <row r="35" spans="2:6" ht="15.75">
      <c r="B35" s="459"/>
      <c r="C35" s="460"/>
      <c r="D35" s="456"/>
      <c r="E35" s="459"/>
      <c r="F35" s="460"/>
    </row>
    <row r="36" spans="2:6" ht="15.75">
      <c r="B36" s="461"/>
      <c r="C36" s="462"/>
      <c r="D36" s="456"/>
      <c r="E36" s="461"/>
      <c r="F36" s="462"/>
    </row>
    <row r="37" spans="2:6" ht="15.75">
      <c r="B37" s="461"/>
      <c r="C37" s="462"/>
      <c r="D37" s="456"/>
      <c r="E37" s="461"/>
      <c r="F37" s="462"/>
    </row>
    <row r="38" spans="2:6" ht="15.75">
      <c r="B38" s="461"/>
      <c r="C38" s="462"/>
      <c r="D38" s="456"/>
      <c r="E38" s="461"/>
      <c r="F38" s="462"/>
    </row>
    <row r="39" spans="2:6">
      <c r="B39" s="463"/>
      <c r="C39" s="464"/>
      <c r="E39" s="463"/>
      <c r="F39" s="464"/>
    </row>
    <row r="40" spans="2:6">
      <c r="B40" s="463"/>
      <c r="C40" s="464"/>
      <c r="E40" s="463"/>
      <c r="F40" s="464"/>
    </row>
    <row r="41" spans="2:6">
      <c r="B41" s="465"/>
      <c r="C41" s="466"/>
      <c r="E41" s="465"/>
      <c r="F41" s="466"/>
    </row>
    <row r="51" spans="1:1">
      <c r="A51" s="458"/>
    </row>
  </sheetData>
  <phoneticPr fontId="30" type="noConversion"/>
  <printOptions horizontalCentered="1" verticalCentered="1"/>
  <pageMargins left="0.25" right="0.25" top="0.75" bottom="0.75" header="0.3" footer="0.3"/>
  <pageSetup paperSize="9" firstPageNumber="0" orientation="portrait" cellComments="atEnd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T32"/>
  <sheetViews>
    <sheetView zoomScale="60" zoomScaleNormal="60" workbookViewId="0">
      <pane xSplit="2" ySplit="4" topLeftCell="C5" activePane="bottomRight" state="frozen"/>
      <selection pane="topRight"/>
      <selection pane="bottomLeft"/>
      <selection pane="bottomRight" activeCell="A3" sqref="A3"/>
    </sheetView>
  </sheetViews>
  <sheetFormatPr baseColWidth="10" defaultRowHeight="14.25"/>
  <cols>
    <col min="1" max="1" width="15.7109375" style="95" customWidth="1"/>
    <col min="2" max="2" width="60.7109375" style="91" customWidth="1"/>
    <col min="3" max="3" width="9.140625" style="91" customWidth="1"/>
    <col min="4" max="4" width="18.7109375" style="91" customWidth="1"/>
    <col min="5" max="6" width="15.7109375" style="91" customWidth="1"/>
    <col min="7" max="7" width="15.7109375" style="96" customWidth="1"/>
    <col min="8" max="11" width="15.7109375" style="91" customWidth="1"/>
    <col min="12" max="12" width="15.7109375" style="97" customWidth="1"/>
    <col min="13" max="46" width="15.7109375" style="91" customWidth="1"/>
    <col min="47" max="16384" width="11.42578125" style="91"/>
  </cols>
  <sheetData>
    <row r="1" spans="1:46" s="69" customFormat="1" ht="56.1" customHeight="1" thickBot="1">
      <c r="A1" s="116"/>
      <c r="B1" s="117" t="s">
        <v>216</v>
      </c>
      <c r="C1" s="118"/>
      <c r="D1" s="199" t="str">
        <f>IF(ISBLANK(Entete!B16),"Entrer Nom de Section en page d'entête",Entete!B16)</f>
        <v>Entrer Nom de Section en page d'entête</v>
      </c>
      <c r="E1" s="199"/>
      <c r="F1" s="199"/>
      <c r="G1" s="199"/>
      <c r="H1" s="199"/>
      <c r="I1" s="199"/>
      <c r="J1" s="199"/>
      <c r="K1" s="118" t="s">
        <v>209</v>
      </c>
      <c r="L1" s="200">
        <f>IF(ISBLANK(Entete!C21),"Entrer Année en page d'entête",Entete!C21)</f>
        <v>2020</v>
      </c>
      <c r="M1" s="630" t="s">
        <v>30</v>
      </c>
      <c r="N1" s="632"/>
      <c r="O1" s="632"/>
      <c r="P1" s="632"/>
      <c r="Q1" s="632"/>
      <c r="R1" s="632"/>
      <c r="S1" s="631"/>
      <c r="T1" s="630" t="s">
        <v>31</v>
      </c>
      <c r="U1" s="632"/>
      <c r="V1" s="632"/>
      <c r="W1" s="632"/>
      <c r="X1" s="632"/>
      <c r="Y1" s="632"/>
      <c r="Z1" s="632"/>
      <c r="AA1" s="632"/>
      <c r="AB1" s="632"/>
      <c r="AC1" s="632"/>
      <c r="AD1" s="632"/>
      <c r="AE1" s="632"/>
      <c r="AF1" s="632"/>
      <c r="AG1" s="632"/>
      <c r="AH1" s="631"/>
      <c r="AI1" s="630" t="s">
        <v>32</v>
      </c>
      <c r="AJ1" s="633"/>
      <c r="AK1" s="633"/>
      <c r="AL1" s="633"/>
      <c r="AM1" s="633"/>
      <c r="AN1" s="634"/>
      <c r="AO1" s="630" t="s">
        <v>163</v>
      </c>
      <c r="AP1" s="632"/>
      <c r="AQ1" s="631"/>
      <c r="AR1" s="119"/>
      <c r="AS1" s="630" t="s">
        <v>185</v>
      </c>
      <c r="AT1" s="631"/>
    </row>
    <row r="2" spans="1:46" s="70" customFormat="1" ht="110.1" customHeight="1" thickBot="1">
      <c r="A2" s="120" t="s">
        <v>29</v>
      </c>
      <c r="B2" s="122" t="s">
        <v>228</v>
      </c>
      <c r="C2" s="121" t="s">
        <v>33</v>
      </c>
      <c r="D2" s="79" t="s">
        <v>195</v>
      </c>
      <c r="E2" s="128" t="s">
        <v>6</v>
      </c>
      <c r="F2" s="129" t="s">
        <v>7</v>
      </c>
      <c r="G2" s="129" t="s">
        <v>189</v>
      </c>
      <c r="H2" s="87" t="s">
        <v>190</v>
      </c>
      <c r="I2" s="87" t="s">
        <v>8</v>
      </c>
      <c r="J2" s="87" t="s">
        <v>9</v>
      </c>
      <c r="K2" s="88" t="s">
        <v>10</v>
      </c>
      <c r="L2" s="92" t="s">
        <v>11</v>
      </c>
      <c r="M2" s="93" t="s">
        <v>34</v>
      </c>
      <c r="N2" s="78" t="s">
        <v>35</v>
      </c>
      <c r="O2" s="78" t="s">
        <v>36</v>
      </c>
      <c r="P2" s="78" t="s">
        <v>37</v>
      </c>
      <c r="Q2" s="79" t="s">
        <v>38</v>
      </c>
      <c r="R2" s="77" t="s">
        <v>39</v>
      </c>
      <c r="S2" s="94" t="s">
        <v>40</v>
      </c>
      <c r="T2" s="93" t="s">
        <v>41</v>
      </c>
      <c r="U2" s="78" t="s">
        <v>42</v>
      </c>
      <c r="V2" s="78" t="s">
        <v>43</v>
      </c>
      <c r="W2" s="78" t="s">
        <v>44</v>
      </c>
      <c r="X2" s="78" t="s">
        <v>45</v>
      </c>
      <c r="Y2" s="78" t="s">
        <v>46</v>
      </c>
      <c r="Z2" s="78" t="s">
        <v>47</v>
      </c>
      <c r="AA2" s="78" t="s">
        <v>48</v>
      </c>
      <c r="AB2" s="78" t="s">
        <v>191</v>
      </c>
      <c r="AC2" s="78" t="s">
        <v>49</v>
      </c>
      <c r="AD2" s="78" t="s">
        <v>50</v>
      </c>
      <c r="AE2" s="78" t="s">
        <v>51</v>
      </c>
      <c r="AF2" s="78" t="s">
        <v>192</v>
      </c>
      <c r="AG2" s="78" t="s">
        <v>52</v>
      </c>
      <c r="AH2" s="94" t="s">
        <v>53</v>
      </c>
      <c r="AI2" s="110" t="s">
        <v>54</v>
      </c>
      <c r="AJ2" s="111" t="s">
        <v>55</v>
      </c>
      <c r="AK2" s="111" t="s">
        <v>56</v>
      </c>
      <c r="AL2" s="111" t="s">
        <v>57</v>
      </c>
      <c r="AM2" s="111" t="s">
        <v>58</v>
      </c>
      <c r="AN2" s="112" t="s">
        <v>59</v>
      </c>
      <c r="AO2" s="110" t="s">
        <v>60</v>
      </c>
      <c r="AP2" s="111" t="s">
        <v>203</v>
      </c>
      <c r="AQ2" s="113" t="s">
        <v>61</v>
      </c>
      <c r="AR2" s="114" t="s">
        <v>62</v>
      </c>
      <c r="AS2" s="110" t="s">
        <v>3</v>
      </c>
      <c r="AT2" s="113" t="s">
        <v>194</v>
      </c>
    </row>
    <row r="3" spans="1:46" s="12" customFormat="1" ht="24.95" customHeight="1" thickBot="1">
      <c r="A3" s="98"/>
      <c r="B3" s="99"/>
      <c r="C3" s="100"/>
      <c r="D3" s="101" t="s">
        <v>215</v>
      </c>
      <c r="E3" s="102">
        <v>512100</v>
      </c>
      <c r="F3" s="103">
        <v>512110</v>
      </c>
      <c r="G3" s="103">
        <v>514100</v>
      </c>
      <c r="H3" s="103">
        <v>514100</v>
      </c>
      <c r="I3" s="103">
        <v>517100</v>
      </c>
      <c r="J3" s="103">
        <v>517110</v>
      </c>
      <c r="K3" s="104">
        <v>532100</v>
      </c>
      <c r="L3" s="105"/>
      <c r="M3" s="106">
        <v>606100</v>
      </c>
      <c r="N3" s="103">
        <v>606300</v>
      </c>
      <c r="O3" s="103">
        <v>606400</v>
      </c>
      <c r="P3" s="103">
        <v>607100</v>
      </c>
      <c r="Q3" s="103">
        <v>607200</v>
      </c>
      <c r="R3" s="103">
        <v>607400</v>
      </c>
      <c r="S3" s="107">
        <v>607410</v>
      </c>
      <c r="T3" s="106" t="s">
        <v>92</v>
      </c>
      <c r="U3" s="103" t="s">
        <v>96</v>
      </c>
      <c r="V3" s="103" t="s">
        <v>100</v>
      </c>
      <c r="W3" s="103" t="s">
        <v>104</v>
      </c>
      <c r="X3" s="103" t="s">
        <v>106</v>
      </c>
      <c r="Y3" s="103" t="s">
        <v>108</v>
      </c>
      <c r="Z3" s="103" t="s">
        <v>111</v>
      </c>
      <c r="AA3" s="103" t="s">
        <v>117</v>
      </c>
      <c r="AB3" s="103" t="s">
        <v>115</v>
      </c>
      <c r="AC3" s="103" t="s">
        <v>120</v>
      </c>
      <c r="AD3" s="103" t="s">
        <v>123</v>
      </c>
      <c r="AE3" s="103" t="s">
        <v>126</v>
      </c>
      <c r="AF3" s="103" t="s">
        <v>129</v>
      </c>
      <c r="AG3" s="103" t="s">
        <v>134</v>
      </c>
      <c r="AH3" s="107" t="s">
        <v>138</v>
      </c>
      <c r="AI3" s="106" t="s">
        <v>144</v>
      </c>
      <c r="AJ3" s="103" t="s">
        <v>147</v>
      </c>
      <c r="AK3" s="103" t="s">
        <v>150</v>
      </c>
      <c r="AL3" s="103" t="s">
        <v>155</v>
      </c>
      <c r="AM3" s="103" t="s">
        <v>159</v>
      </c>
      <c r="AN3" s="108" t="s">
        <v>160</v>
      </c>
      <c r="AO3" s="106" t="s">
        <v>165</v>
      </c>
      <c r="AP3" s="103" t="s">
        <v>204</v>
      </c>
      <c r="AQ3" s="107" t="s">
        <v>168</v>
      </c>
      <c r="AR3" s="109" t="s">
        <v>193</v>
      </c>
      <c r="AS3" s="106" t="s">
        <v>184</v>
      </c>
      <c r="AT3" s="107" t="s">
        <v>188</v>
      </c>
    </row>
    <row r="4" spans="1:46" customFormat="1" ht="24.95" customHeight="1" thickBot="1">
      <c r="A4" s="311"/>
      <c r="B4" s="312"/>
      <c r="C4" s="312"/>
      <c r="D4" s="313"/>
      <c r="E4" s="279">
        <f>Depenses_1!E32</f>
        <v>0</v>
      </c>
      <c r="F4" s="280">
        <f>Depenses_1!F32</f>
        <v>0</v>
      </c>
      <c r="G4" s="280">
        <f>Depenses_1!G32</f>
        <v>0</v>
      </c>
      <c r="H4" s="280">
        <f>Depenses_1!H32</f>
        <v>0</v>
      </c>
      <c r="I4" s="280">
        <f>Depenses_1!I32</f>
        <v>0</v>
      </c>
      <c r="J4" s="280">
        <f>Depenses_1!J32</f>
        <v>0</v>
      </c>
      <c r="K4" s="281">
        <f>Depenses_1!K32</f>
        <v>0</v>
      </c>
      <c r="L4" s="274">
        <f>Depenses_1!L32</f>
        <v>0</v>
      </c>
      <c r="M4" s="279">
        <f>Depenses_1!M32</f>
        <v>0</v>
      </c>
      <c r="N4" s="280">
        <f>Depenses_1!N32</f>
        <v>0</v>
      </c>
      <c r="O4" s="280">
        <f>Depenses_1!O32</f>
        <v>0</v>
      </c>
      <c r="P4" s="280">
        <f>Depenses_1!P32</f>
        <v>0</v>
      </c>
      <c r="Q4" s="280">
        <f>Depenses_1!Q32</f>
        <v>0</v>
      </c>
      <c r="R4" s="280">
        <f>Depenses_1!R32</f>
        <v>0</v>
      </c>
      <c r="S4" s="281">
        <f>Depenses_1!S32</f>
        <v>0</v>
      </c>
      <c r="T4" s="279">
        <f>Depenses_1!T32</f>
        <v>0</v>
      </c>
      <c r="U4" s="280">
        <f>Depenses_1!U32</f>
        <v>0</v>
      </c>
      <c r="V4" s="280">
        <f>Depenses_1!V32</f>
        <v>0</v>
      </c>
      <c r="W4" s="280">
        <f>Depenses_1!W32</f>
        <v>0</v>
      </c>
      <c r="X4" s="280">
        <f>Depenses_1!X32</f>
        <v>0</v>
      </c>
      <c r="Y4" s="280">
        <f>Depenses_1!Y32</f>
        <v>0</v>
      </c>
      <c r="Z4" s="280">
        <f>Depenses_1!Z32</f>
        <v>0</v>
      </c>
      <c r="AA4" s="280">
        <f>Depenses_1!AA32</f>
        <v>0</v>
      </c>
      <c r="AB4" s="280">
        <f>Depenses_1!AB32</f>
        <v>0</v>
      </c>
      <c r="AC4" s="280">
        <f>Depenses_1!AC32</f>
        <v>0</v>
      </c>
      <c r="AD4" s="280">
        <f>Depenses_1!AD32</f>
        <v>0</v>
      </c>
      <c r="AE4" s="280">
        <f>Depenses_1!AE32</f>
        <v>0</v>
      </c>
      <c r="AF4" s="280">
        <f>Depenses_1!AF32</f>
        <v>0</v>
      </c>
      <c r="AG4" s="280">
        <f>Depenses_1!AG32</f>
        <v>0</v>
      </c>
      <c r="AH4" s="281">
        <f>Depenses_1!AH32</f>
        <v>0</v>
      </c>
      <c r="AI4" s="279">
        <f>Depenses_1!AI32</f>
        <v>0</v>
      </c>
      <c r="AJ4" s="280">
        <f>Depenses_1!AJ32</f>
        <v>0</v>
      </c>
      <c r="AK4" s="280">
        <f>Depenses_1!AK32</f>
        <v>0</v>
      </c>
      <c r="AL4" s="280">
        <f>Depenses_1!AL32</f>
        <v>0</v>
      </c>
      <c r="AM4" s="280">
        <f>Depenses_1!AM32</f>
        <v>0</v>
      </c>
      <c r="AN4" s="281">
        <f>Depenses_1!AN32</f>
        <v>0</v>
      </c>
      <c r="AO4" s="279">
        <f>Depenses_1!AO32</f>
        <v>0</v>
      </c>
      <c r="AP4" s="280">
        <f>Depenses_1!AP32</f>
        <v>0</v>
      </c>
      <c r="AQ4" s="281">
        <f>Depenses_1!AQ32</f>
        <v>0</v>
      </c>
      <c r="AR4" s="278">
        <f>Depenses_1!AR32</f>
        <v>0</v>
      </c>
      <c r="AS4" s="279">
        <f>Depenses_1!AS32</f>
        <v>0</v>
      </c>
      <c r="AT4" s="281">
        <f>Depenses_1!AT32</f>
        <v>0</v>
      </c>
    </row>
    <row r="5" spans="1:46" s="4" customFormat="1" ht="24.95" customHeight="1">
      <c r="A5" s="208"/>
      <c r="B5" s="209"/>
      <c r="C5" s="409"/>
      <c r="D5" s="219"/>
      <c r="E5" s="211"/>
      <c r="F5" s="212"/>
      <c r="G5" s="213"/>
      <c r="H5" s="213"/>
      <c r="I5" s="410"/>
      <c r="J5" s="410"/>
      <c r="K5" s="413"/>
      <c r="L5" s="315">
        <f>SUM(M5:AT5)-SUM(E5:K5)</f>
        <v>0</v>
      </c>
      <c r="M5" s="422"/>
      <c r="N5" s="423"/>
      <c r="O5" s="423"/>
      <c r="P5" s="423"/>
      <c r="Q5" s="423"/>
      <c r="R5" s="423"/>
      <c r="S5" s="424"/>
      <c r="T5" s="422"/>
      <c r="U5" s="443"/>
      <c r="V5" s="423"/>
      <c r="W5" s="423"/>
      <c r="X5" s="423"/>
      <c r="Y5" s="423"/>
      <c r="Z5" s="423"/>
      <c r="AA5" s="423"/>
      <c r="AB5" s="423"/>
      <c r="AC5" s="423"/>
      <c r="AD5" s="423"/>
      <c r="AE5" s="423"/>
      <c r="AF5" s="423"/>
      <c r="AG5" s="423"/>
      <c r="AH5" s="424"/>
      <c r="AI5" s="422"/>
      <c r="AJ5" s="423"/>
      <c r="AK5" s="423"/>
      <c r="AL5" s="423"/>
      <c r="AM5" s="423"/>
      <c r="AN5" s="436"/>
      <c r="AO5" s="422"/>
      <c r="AP5" s="423"/>
      <c r="AQ5" s="424"/>
      <c r="AR5" s="428"/>
      <c r="AS5" s="422"/>
      <c r="AT5" s="424"/>
    </row>
    <row r="6" spans="1:46" s="4" customFormat="1" ht="24.95" customHeight="1">
      <c r="A6" s="208"/>
      <c r="B6" s="209"/>
      <c r="C6" s="409"/>
      <c r="D6" s="210"/>
      <c r="E6" s="211"/>
      <c r="F6" s="212"/>
      <c r="G6" s="213"/>
      <c r="H6" s="212"/>
      <c r="I6" s="410"/>
      <c r="J6" s="410"/>
      <c r="K6" s="411"/>
      <c r="L6" s="315">
        <f t="shared" ref="L6:L31" si="0">SUM(M6:AT6)-SUM(E6:K6)</f>
        <v>0</v>
      </c>
      <c r="M6" s="422"/>
      <c r="N6" s="423"/>
      <c r="O6" s="423"/>
      <c r="P6" s="423"/>
      <c r="Q6" s="423"/>
      <c r="R6" s="423"/>
      <c r="S6" s="424"/>
      <c r="T6" s="422"/>
      <c r="U6" s="423"/>
      <c r="V6" s="423"/>
      <c r="W6" s="423"/>
      <c r="X6" s="423"/>
      <c r="Y6" s="423"/>
      <c r="Z6" s="442"/>
      <c r="AA6" s="423"/>
      <c r="AB6" s="423"/>
      <c r="AC6" s="423"/>
      <c r="AD6" s="423"/>
      <c r="AE6" s="423"/>
      <c r="AF6" s="423"/>
      <c r="AG6" s="423"/>
      <c r="AH6" s="424"/>
      <c r="AI6" s="422"/>
      <c r="AJ6" s="423"/>
      <c r="AK6" s="423"/>
      <c r="AL6" s="423"/>
      <c r="AM6" s="423"/>
      <c r="AN6" s="436"/>
      <c r="AO6" s="422"/>
      <c r="AP6" s="423"/>
      <c r="AQ6" s="424"/>
      <c r="AR6" s="428"/>
      <c r="AS6" s="422"/>
      <c r="AT6" s="424"/>
    </row>
    <row r="7" spans="1:46" s="4" customFormat="1" ht="24.95" customHeight="1">
      <c r="A7" s="208"/>
      <c r="B7" s="209"/>
      <c r="C7" s="409"/>
      <c r="D7" s="210"/>
      <c r="E7" s="211"/>
      <c r="F7" s="212"/>
      <c r="G7" s="213"/>
      <c r="H7" s="212"/>
      <c r="I7" s="410"/>
      <c r="J7" s="410"/>
      <c r="K7" s="411"/>
      <c r="L7" s="315">
        <f t="shared" si="0"/>
        <v>0</v>
      </c>
      <c r="M7" s="422"/>
      <c r="N7" s="423"/>
      <c r="O7" s="423"/>
      <c r="P7" s="423"/>
      <c r="Q7" s="423"/>
      <c r="R7" s="423"/>
      <c r="S7" s="424"/>
      <c r="T7" s="422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4"/>
      <c r="AI7" s="422"/>
      <c r="AJ7" s="423"/>
      <c r="AK7" s="423"/>
      <c r="AL7" s="423"/>
      <c r="AM7" s="423"/>
      <c r="AN7" s="436"/>
      <c r="AO7" s="422"/>
      <c r="AP7" s="423"/>
      <c r="AQ7" s="424"/>
      <c r="AR7" s="428"/>
      <c r="AS7" s="422"/>
      <c r="AT7" s="424"/>
    </row>
    <row r="8" spans="1:46" s="3" customFormat="1" ht="24.95" customHeight="1">
      <c r="A8" s="208"/>
      <c r="B8" s="209"/>
      <c r="C8" s="409"/>
      <c r="D8" s="210"/>
      <c r="E8" s="211"/>
      <c r="F8" s="212"/>
      <c r="G8" s="213"/>
      <c r="H8" s="213"/>
      <c r="I8" s="410"/>
      <c r="J8" s="410"/>
      <c r="K8" s="411"/>
      <c r="L8" s="315">
        <f t="shared" si="0"/>
        <v>0</v>
      </c>
      <c r="M8" s="422"/>
      <c r="N8" s="423"/>
      <c r="O8" s="423"/>
      <c r="P8" s="423"/>
      <c r="Q8" s="423"/>
      <c r="R8" s="423"/>
      <c r="S8" s="424"/>
      <c r="T8" s="422"/>
      <c r="U8" s="423"/>
      <c r="V8" s="423"/>
      <c r="W8" s="423"/>
      <c r="X8" s="423"/>
      <c r="Y8" s="423"/>
      <c r="Z8" s="423"/>
      <c r="AA8" s="423"/>
      <c r="AB8" s="423"/>
      <c r="AC8" s="423"/>
      <c r="AD8" s="423"/>
      <c r="AE8" s="423"/>
      <c r="AF8" s="423"/>
      <c r="AG8" s="423"/>
      <c r="AH8" s="424"/>
      <c r="AI8" s="422"/>
      <c r="AJ8" s="423"/>
      <c r="AK8" s="423"/>
      <c r="AL8" s="423"/>
      <c r="AM8" s="423"/>
      <c r="AN8" s="436"/>
      <c r="AO8" s="422"/>
      <c r="AP8" s="423"/>
      <c r="AQ8" s="424"/>
      <c r="AR8" s="428"/>
      <c r="AS8" s="422"/>
      <c r="AT8" s="424"/>
    </row>
    <row r="9" spans="1:46" s="4" customFormat="1" ht="24.95" customHeight="1">
      <c r="A9" s="208"/>
      <c r="B9" s="209"/>
      <c r="C9" s="409"/>
      <c r="D9" s="210"/>
      <c r="E9" s="214"/>
      <c r="F9" s="215"/>
      <c r="G9" s="216"/>
      <c r="H9" s="216"/>
      <c r="I9" s="412"/>
      <c r="J9" s="412"/>
      <c r="K9" s="411"/>
      <c r="L9" s="315">
        <f t="shared" si="0"/>
        <v>0</v>
      </c>
      <c r="M9" s="429"/>
      <c r="N9" s="430"/>
      <c r="O9" s="430"/>
      <c r="P9" s="430"/>
      <c r="Q9" s="430"/>
      <c r="R9" s="430"/>
      <c r="S9" s="431"/>
      <c r="T9" s="429"/>
      <c r="U9" s="430"/>
      <c r="V9" s="430"/>
      <c r="W9" s="430"/>
      <c r="X9" s="430"/>
      <c r="Y9" s="430"/>
      <c r="Z9" s="430"/>
      <c r="AA9" s="430"/>
      <c r="AB9" s="430"/>
      <c r="AC9" s="430"/>
      <c r="AD9" s="430"/>
      <c r="AE9" s="430"/>
      <c r="AF9" s="430"/>
      <c r="AG9" s="430"/>
      <c r="AH9" s="431"/>
      <c r="AI9" s="429"/>
      <c r="AJ9" s="430"/>
      <c r="AK9" s="430"/>
      <c r="AL9" s="430"/>
      <c r="AM9" s="430"/>
      <c r="AN9" s="435"/>
      <c r="AO9" s="429"/>
      <c r="AP9" s="430"/>
      <c r="AQ9" s="431"/>
      <c r="AR9" s="434"/>
      <c r="AS9" s="429"/>
      <c r="AT9" s="431"/>
    </row>
    <row r="10" spans="1:46" s="4" customFormat="1" ht="24.95" customHeight="1">
      <c r="A10" s="208"/>
      <c r="B10" s="209"/>
      <c r="C10" s="409"/>
      <c r="D10" s="210"/>
      <c r="E10" s="211"/>
      <c r="F10" s="212"/>
      <c r="G10" s="213"/>
      <c r="H10" s="213"/>
      <c r="I10" s="410"/>
      <c r="J10" s="410"/>
      <c r="K10" s="411"/>
      <c r="L10" s="315">
        <f t="shared" si="0"/>
        <v>0</v>
      </c>
      <c r="M10" s="422"/>
      <c r="N10" s="423"/>
      <c r="O10" s="423"/>
      <c r="P10" s="423"/>
      <c r="Q10" s="423"/>
      <c r="R10" s="423"/>
      <c r="S10" s="424"/>
      <c r="T10" s="422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4"/>
      <c r="AI10" s="422"/>
      <c r="AJ10" s="423"/>
      <c r="AK10" s="423"/>
      <c r="AL10" s="423"/>
      <c r="AM10" s="423"/>
      <c r="AN10" s="436"/>
      <c r="AO10" s="422"/>
      <c r="AP10" s="423"/>
      <c r="AQ10" s="424"/>
      <c r="AR10" s="428"/>
      <c r="AS10" s="422"/>
      <c r="AT10" s="424"/>
    </row>
    <row r="11" spans="1:46" s="4" customFormat="1" ht="24.95" customHeight="1">
      <c r="A11" s="208"/>
      <c r="B11" s="209"/>
      <c r="C11" s="409"/>
      <c r="D11" s="210"/>
      <c r="E11" s="211"/>
      <c r="F11" s="212"/>
      <c r="G11" s="213"/>
      <c r="H11" s="213"/>
      <c r="I11" s="410"/>
      <c r="J11" s="410"/>
      <c r="K11" s="411"/>
      <c r="L11" s="315">
        <f t="shared" si="0"/>
        <v>0</v>
      </c>
      <c r="M11" s="422"/>
      <c r="N11" s="423"/>
      <c r="O11" s="423"/>
      <c r="P11" s="423"/>
      <c r="Q11" s="423"/>
      <c r="R11" s="423"/>
      <c r="S11" s="424"/>
      <c r="T11" s="422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4"/>
      <c r="AI11" s="422"/>
      <c r="AJ11" s="423"/>
      <c r="AK11" s="423"/>
      <c r="AL11" s="423"/>
      <c r="AM11" s="423"/>
      <c r="AN11" s="436"/>
      <c r="AO11" s="422"/>
      <c r="AP11" s="423"/>
      <c r="AQ11" s="424"/>
      <c r="AR11" s="428"/>
      <c r="AS11" s="422"/>
      <c r="AT11" s="424"/>
    </row>
    <row r="12" spans="1:46" s="4" customFormat="1" ht="24.95" customHeight="1">
      <c r="A12" s="208"/>
      <c r="B12" s="209"/>
      <c r="C12" s="409"/>
      <c r="D12" s="210"/>
      <c r="E12" s="211"/>
      <c r="F12" s="212"/>
      <c r="G12" s="213"/>
      <c r="H12" s="213"/>
      <c r="I12" s="410"/>
      <c r="J12" s="410"/>
      <c r="K12" s="411"/>
      <c r="L12" s="315">
        <f t="shared" si="0"/>
        <v>0</v>
      </c>
      <c r="M12" s="422"/>
      <c r="N12" s="423"/>
      <c r="O12" s="423"/>
      <c r="P12" s="423"/>
      <c r="Q12" s="423"/>
      <c r="R12" s="423"/>
      <c r="S12" s="424"/>
      <c r="T12" s="422"/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4"/>
      <c r="AI12" s="422"/>
      <c r="AJ12" s="423"/>
      <c r="AK12" s="423"/>
      <c r="AL12" s="423"/>
      <c r="AM12" s="423"/>
      <c r="AN12" s="436"/>
      <c r="AO12" s="422"/>
      <c r="AP12" s="423"/>
      <c r="AQ12" s="424"/>
      <c r="AR12" s="428"/>
      <c r="AS12" s="422"/>
      <c r="AT12" s="424"/>
    </row>
    <row r="13" spans="1:46" s="4" customFormat="1" ht="24.95" customHeight="1">
      <c r="A13" s="208"/>
      <c r="B13" s="209"/>
      <c r="C13" s="409"/>
      <c r="D13" s="210"/>
      <c r="E13" s="211"/>
      <c r="F13" s="212"/>
      <c r="G13" s="213"/>
      <c r="H13" s="213"/>
      <c r="I13" s="410"/>
      <c r="J13" s="410"/>
      <c r="K13" s="411"/>
      <c r="L13" s="315">
        <f t="shared" si="0"/>
        <v>0</v>
      </c>
      <c r="M13" s="422"/>
      <c r="N13" s="423"/>
      <c r="O13" s="423"/>
      <c r="P13" s="423"/>
      <c r="Q13" s="423"/>
      <c r="R13" s="423"/>
      <c r="S13" s="424"/>
      <c r="T13" s="422"/>
      <c r="U13" s="423"/>
      <c r="V13" s="423"/>
      <c r="W13" s="423"/>
      <c r="X13" s="423"/>
      <c r="Y13" s="423"/>
      <c r="Z13" s="423"/>
      <c r="AA13" s="423"/>
      <c r="AB13" s="423"/>
      <c r="AC13" s="423"/>
      <c r="AD13" s="423"/>
      <c r="AE13" s="423"/>
      <c r="AF13" s="423"/>
      <c r="AG13" s="423"/>
      <c r="AH13" s="424"/>
      <c r="AI13" s="422"/>
      <c r="AJ13" s="423"/>
      <c r="AK13" s="423"/>
      <c r="AL13" s="423"/>
      <c r="AM13" s="423"/>
      <c r="AN13" s="436"/>
      <c r="AO13" s="422"/>
      <c r="AP13" s="423"/>
      <c r="AQ13" s="424"/>
      <c r="AR13" s="428"/>
      <c r="AS13" s="422"/>
      <c r="AT13" s="424"/>
    </row>
    <row r="14" spans="1:46" s="4" customFormat="1" ht="24.95" customHeight="1">
      <c r="A14" s="208"/>
      <c r="B14" s="209"/>
      <c r="C14" s="409"/>
      <c r="D14" s="210"/>
      <c r="E14" s="211"/>
      <c r="F14" s="212"/>
      <c r="G14" s="213"/>
      <c r="H14" s="213"/>
      <c r="I14" s="410"/>
      <c r="J14" s="410"/>
      <c r="K14" s="411"/>
      <c r="L14" s="315">
        <f t="shared" si="0"/>
        <v>0</v>
      </c>
      <c r="M14" s="422"/>
      <c r="N14" s="423"/>
      <c r="O14" s="423"/>
      <c r="P14" s="423"/>
      <c r="Q14" s="423"/>
      <c r="R14" s="423"/>
      <c r="S14" s="424"/>
      <c r="T14" s="422"/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4"/>
      <c r="AI14" s="422"/>
      <c r="AJ14" s="423"/>
      <c r="AK14" s="423"/>
      <c r="AL14" s="423"/>
      <c r="AM14" s="423"/>
      <c r="AN14" s="436"/>
      <c r="AO14" s="422"/>
      <c r="AP14" s="423"/>
      <c r="AQ14" s="424"/>
      <c r="AR14" s="428"/>
      <c r="AS14" s="422"/>
      <c r="AT14" s="424"/>
    </row>
    <row r="15" spans="1:46" s="4" customFormat="1" ht="24.95" customHeight="1">
      <c r="A15" s="208"/>
      <c r="B15" s="217"/>
      <c r="C15" s="409"/>
      <c r="D15" s="218"/>
      <c r="E15" s="211"/>
      <c r="F15" s="212"/>
      <c r="G15" s="213"/>
      <c r="H15" s="213"/>
      <c r="I15" s="410"/>
      <c r="J15" s="410"/>
      <c r="K15" s="411"/>
      <c r="L15" s="315">
        <f t="shared" si="0"/>
        <v>0</v>
      </c>
      <c r="M15" s="422"/>
      <c r="N15" s="423"/>
      <c r="O15" s="423"/>
      <c r="P15" s="423"/>
      <c r="Q15" s="423"/>
      <c r="R15" s="423"/>
      <c r="S15" s="424"/>
      <c r="T15" s="422"/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4"/>
      <c r="AI15" s="422"/>
      <c r="AJ15" s="423"/>
      <c r="AK15" s="423"/>
      <c r="AL15" s="423"/>
      <c r="AM15" s="423"/>
      <c r="AN15" s="436"/>
      <c r="AO15" s="422"/>
      <c r="AP15" s="423"/>
      <c r="AQ15" s="424"/>
      <c r="AR15" s="428"/>
      <c r="AS15" s="422"/>
      <c r="AT15" s="424"/>
    </row>
    <row r="16" spans="1:46" s="4" customFormat="1" ht="24.95" customHeight="1">
      <c r="A16" s="208"/>
      <c r="B16" s="209"/>
      <c r="C16" s="409"/>
      <c r="D16" s="219"/>
      <c r="E16" s="211"/>
      <c r="F16" s="212"/>
      <c r="G16" s="213"/>
      <c r="H16" s="213"/>
      <c r="I16" s="410"/>
      <c r="J16" s="410"/>
      <c r="K16" s="411"/>
      <c r="L16" s="315">
        <f t="shared" si="0"/>
        <v>0</v>
      </c>
      <c r="M16" s="422"/>
      <c r="N16" s="423"/>
      <c r="O16" s="423"/>
      <c r="P16" s="423"/>
      <c r="Q16" s="423"/>
      <c r="R16" s="423"/>
      <c r="S16" s="424"/>
      <c r="T16" s="422"/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23"/>
      <c r="AH16" s="424"/>
      <c r="AI16" s="422"/>
      <c r="AJ16" s="423"/>
      <c r="AK16" s="423"/>
      <c r="AL16" s="423"/>
      <c r="AM16" s="423"/>
      <c r="AN16" s="436"/>
      <c r="AO16" s="422"/>
      <c r="AP16" s="423"/>
      <c r="AQ16" s="424"/>
      <c r="AR16" s="428"/>
      <c r="AS16" s="422"/>
      <c r="AT16" s="424"/>
    </row>
    <row r="17" spans="1:46" s="4" customFormat="1" ht="24.95" customHeight="1">
      <c r="A17" s="208"/>
      <c r="B17" s="209"/>
      <c r="C17" s="409"/>
      <c r="D17" s="219"/>
      <c r="E17" s="211"/>
      <c r="F17" s="212"/>
      <c r="G17" s="213"/>
      <c r="H17" s="213"/>
      <c r="I17" s="410"/>
      <c r="J17" s="410"/>
      <c r="K17" s="411"/>
      <c r="L17" s="315">
        <f t="shared" si="0"/>
        <v>0</v>
      </c>
      <c r="M17" s="422"/>
      <c r="N17" s="423"/>
      <c r="O17" s="423"/>
      <c r="P17" s="423"/>
      <c r="Q17" s="423"/>
      <c r="R17" s="423"/>
      <c r="S17" s="424"/>
      <c r="T17" s="422"/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4"/>
      <c r="AI17" s="422"/>
      <c r="AJ17" s="423"/>
      <c r="AK17" s="423"/>
      <c r="AL17" s="423"/>
      <c r="AM17" s="423"/>
      <c r="AN17" s="436"/>
      <c r="AO17" s="422"/>
      <c r="AP17" s="423"/>
      <c r="AQ17" s="424"/>
      <c r="AR17" s="428"/>
      <c r="AS17" s="422"/>
      <c r="AT17" s="424"/>
    </row>
    <row r="18" spans="1:46" s="4" customFormat="1" ht="24.95" customHeight="1">
      <c r="A18" s="208"/>
      <c r="B18" s="209"/>
      <c r="C18" s="409"/>
      <c r="D18" s="219"/>
      <c r="E18" s="211"/>
      <c r="F18" s="212"/>
      <c r="G18" s="213"/>
      <c r="H18" s="213"/>
      <c r="I18" s="410"/>
      <c r="J18" s="410"/>
      <c r="K18" s="411"/>
      <c r="L18" s="315">
        <f t="shared" si="0"/>
        <v>0</v>
      </c>
      <c r="M18" s="422"/>
      <c r="N18" s="423"/>
      <c r="O18" s="423"/>
      <c r="P18" s="423"/>
      <c r="Q18" s="423"/>
      <c r="R18" s="423"/>
      <c r="S18" s="424"/>
      <c r="T18" s="422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23"/>
      <c r="AH18" s="424"/>
      <c r="AI18" s="422"/>
      <c r="AJ18" s="423"/>
      <c r="AK18" s="423"/>
      <c r="AL18" s="423"/>
      <c r="AM18" s="231"/>
      <c r="AN18" s="436"/>
      <c r="AO18" s="422"/>
      <c r="AP18" s="423"/>
      <c r="AQ18" s="424"/>
      <c r="AR18" s="428"/>
      <c r="AS18" s="422"/>
      <c r="AT18" s="424"/>
    </row>
    <row r="19" spans="1:46" s="4" customFormat="1" ht="24.95" customHeight="1">
      <c r="A19" s="208"/>
      <c r="B19" s="209"/>
      <c r="C19" s="409"/>
      <c r="D19" s="219"/>
      <c r="E19" s="211"/>
      <c r="F19" s="212"/>
      <c r="G19" s="213"/>
      <c r="H19" s="213"/>
      <c r="I19" s="410"/>
      <c r="J19" s="410"/>
      <c r="K19" s="411"/>
      <c r="L19" s="315">
        <f t="shared" si="0"/>
        <v>0</v>
      </c>
      <c r="M19" s="422"/>
      <c r="N19" s="423"/>
      <c r="O19" s="423"/>
      <c r="P19" s="423"/>
      <c r="Q19" s="423"/>
      <c r="R19" s="423"/>
      <c r="S19" s="424"/>
      <c r="T19" s="422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424"/>
      <c r="AI19" s="422"/>
      <c r="AJ19" s="423"/>
      <c r="AK19" s="423"/>
      <c r="AL19" s="423"/>
      <c r="AM19" s="423"/>
      <c r="AN19" s="436"/>
      <c r="AO19" s="422"/>
      <c r="AP19" s="423"/>
      <c r="AQ19" s="424"/>
      <c r="AR19" s="428"/>
      <c r="AS19" s="422"/>
      <c r="AT19" s="424"/>
    </row>
    <row r="20" spans="1:46" s="4" customFormat="1" ht="24.95" customHeight="1">
      <c r="A20" s="208"/>
      <c r="B20" s="209"/>
      <c r="C20" s="409"/>
      <c r="D20" s="219"/>
      <c r="E20" s="211"/>
      <c r="F20" s="212"/>
      <c r="G20" s="213"/>
      <c r="H20" s="213"/>
      <c r="I20" s="410"/>
      <c r="J20" s="410"/>
      <c r="K20" s="411"/>
      <c r="L20" s="315">
        <f t="shared" si="0"/>
        <v>0</v>
      </c>
      <c r="M20" s="422"/>
      <c r="N20" s="423"/>
      <c r="O20" s="423"/>
      <c r="P20" s="423"/>
      <c r="Q20" s="423"/>
      <c r="R20" s="423"/>
      <c r="S20" s="424"/>
      <c r="T20" s="422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424"/>
      <c r="AI20" s="422"/>
      <c r="AJ20" s="423"/>
      <c r="AK20" s="423"/>
      <c r="AL20" s="423"/>
      <c r="AM20" s="423"/>
      <c r="AN20" s="436"/>
      <c r="AO20" s="422"/>
      <c r="AP20" s="423"/>
      <c r="AQ20" s="424"/>
      <c r="AR20" s="428"/>
      <c r="AS20" s="422"/>
      <c r="AT20" s="424"/>
    </row>
    <row r="21" spans="1:46" s="4" customFormat="1" ht="24.95" customHeight="1">
      <c r="A21" s="208"/>
      <c r="B21" s="209"/>
      <c r="C21" s="409"/>
      <c r="D21" s="219"/>
      <c r="E21" s="211"/>
      <c r="F21" s="212"/>
      <c r="G21" s="213"/>
      <c r="H21" s="213"/>
      <c r="I21" s="410"/>
      <c r="J21" s="410"/>
      <c r="K21" s="411"/>
      <c r="L21" s="315">
        <f t="shared" si="0"/>
        <v>0</v>
      </c>
      <c r="M21" s="422"/>
      <c r="N21" s="423"/>
      <c r="O21" s="423"/>
      <c r="P21" s="423"/>
      <c r="Q21" s="423"/>
      <c r="R21" s="423"/>
      <c r="S21" s="424"/>
      <c r="T21" s="422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424"/>
      <c r="AI21" s="422"/>
      <c r="AJ21" s="423"/>
      <c r="AK21" s="423"/>
      <c r="AL21" s="423"/>
      <c r="AM21" s="423"/>
      <c r="AN21" s="436"/>
      <c r="AO21" s="422"/>
      <c r="AP21" s="423"/>
      <c r="AQ21" s="424"/>
      <c r="AR21" s="428"/>
      <c r="AS21" s="422"/>
      <c r="AT21" s="424"/>
    </row>
    <row r="22" spans="1:46" s="4" customFormat="1" ht="24.95" customHeight="1">
      <c r="A22" s="208"/>
      <c r="B22" s="209"/>
      <c r="C22" s="409"/>
      <c r="D22" s="219"/>
      <c r="E22" s="211"/>
      <c r="F22" s="212"/>
      <c r="G22" s="213"/>
      <c r="H22" s="213"/>
      <c r="I22" s="410"/>
      <c r="J22" s="410"/>
      <c r="K22" s="411"/>
      <c r="L22" s="315">
        <f t="shared" si="0"/>
        <v>0</v>
      </c>
      <c r="M22" s="422"/>
      <c r="N22" s="423"/>
      <c r="O22" s="423"/>
      <c r="P22" s="423"/>
      <c r="Q22" s="423"/>
      <c r="R22" s="423"/>
      <c r="S22" s="424"/>
      <c r="T22" s="422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4"/>
      <c r="AI22" s="422"/>
      <c r="AJ22" s="423"/>
      <c r="AK22" s="423"/>
      <c r="AL22" s="423"/>
      <c r="AM22" s="423"/>
      <c r="AN22" s="436"/>
      <c r="AO22" s="422"/>
      <c r="AP22" s="423"/>
      <c r="AQ22" s="424"/>
      <c r="AR22" s="428"/>
      <c r="AS22" s="422"/>
      <c r="AT22" s="424"/>
    </row>
    <row r="23" spans="1:46" s="3" customFormat="1" ht="24.95" customHeight="1">
      <c r="A23" s="208"/>
      <c r="B23" s="209"/>
      <c r="C23" s="409"/>
      <c r="D23" s="219"/>
      <c r="E23" s="211"/>
      <c r="F23" s="212"/>
      <c r="G23" s="213"/>
      <c r="H23" s="213"/>
      <c r="I23" s="410"/>
      <c r="J23" s="410"/>
      <c r="K23" s="413"/>
      <c r="L23" s="315">
        <f t="shared" si="0"/>
        <v>0</v>
      </c>
      <c r="M23" s="422"/>
      <c r="N23" s="423"/>
      <c r="O23" s="423"/>
      <c r="P23" s="423"/>
      <c r="Q23" s="423"/>
      <c r="R23" s="423"/>
      <c r="S23" s="424"/>
      <c r="T23" s="422"/>
      <c r="U23" s="423"/>
      <c r="V23" s="423"/>
      <c r="W23" s="423"/>
      <c r="X23" s="423"/>
      <c r="Y23" s="423"/>
      <c r="Z23" s="423"/>
      <c r="AA23" s="423"/>
      <c r="AB23" s="423"/>
      <c r="AC23" s="423"/>
      <c r="AD23" s="423"/>
      <c r="AE23" s="423"/>
      <c r="AF23" s="423"/>
      <c r="AG23" s="423"/>
      <c r="AH23" s="424"/>
      <c r="AI23" s="422"/>
      <c r="AJ23" s="423"/>
      <c r="AK23" s="423"/>
      <c r="AL23" s="423"/>
      <c r="AM23" s="423"/>
      <c r="AN23" s="436"/>
      <c r="AO23" s="422"/>
      <c r="AP23" s="423"/>
      <c r="AQ23" s="424"/>
      <c r="AR23" s="428"/>
      <c r="AS23" s="422"/>
      <c r="AT23" s="424"/>
    </row>
    <row r="24" spans="1:46" s="4" customFormat="1" ht="24.95" customHeight="1">
      <c r="A24" s="208"/>
      <c r="B24" s="209"/>
      <c r="C24" s="409"/>
      <c r="D24" s="210"/>
      <c r="E24" s="214"/>
      <c r="F24" s="215"/>
      <c r="G24" s="216"/>
      <c r="H24" s="216"/>
      <c r="I24" s="412"/>
      <c r="J24" s="412"/>
      <c r="K24" s="414"/>
      <c r="L24" s="315">
        <f t="shared" si="0"/>
        <v>0</v>
      </c>
      <c r="M24" s="429"/>
      <c r="N24" s="430"/>
      <c r="O24" s="430"/>
      <c r="P24" s="430"/>
      <c r="Q24" s="430"/>
      <c r="R24" s="430"/>
      <c r="S24" s="431"/>
      <c r="T24" s="429"/>
      <c r="U24" s="430"/>
      <c r="V24" s="430"/>
      <c r="W24" s="430"/>
      <c r="X24" s="430"/>
      <c r="Y24" s="430"/>
      <c r="Z24" s="430"/>
      <c r="AA24" s="430"/>
      <c r="AB24" s="430"/>
      <c r="AC24" s="430"/>
      <c r="AD24" s="430"/>
      <c r="AE24" s="430"/>
      <c r="AF24" s="430"/>
      <c r="AG24" s="430"/>
      <c r="AH24" s="431"/>
      <c r="AI24" s="429"/>
      <c r="AJ24" s="430"/>
      <c r="AK24" s="430"/>
      <c r="AL24" s="430"/>
      <c r="AM24" s="430"/>
      <c r="AN24" s="435"/>
      <c r="AO24" s="429"/>
      <c r="AP24" s="430"/>
      <c r="AQ24" s="431"/>
      <c r="AR24" s="434"/>
      <c r="AS24" s="429"/>
      <c r="AT24" s="431"/>
    </row>
    <row r="25" spans="1:46" s="3" customFormat="1" ht="24.95" customHeight="1">
      <c r="A25" s="208"/>
      <c r="B25" s="209"/>
      <c r="C25" s="409"/>
      <c r="D25" s="219"/>
      <c r="E25" s="211"/>
      <c r="F25" s="212"/>
      <c r="G25" s="213"/>
      <c r="H25" s="213"/>
      <c r="I25" s="410"/>
      <c r="J25" s="410"/>
      <c r="K25" s="413"/>
      <c r="L25" s="315">
        <f t="shared" si="0"/>
        <v>0</v>
      </c>
      <c r="M25" s="422"/>
      <c r="N25" s="423"/>
      <c r="O25" s="423"/>
      <c r="P25" s="423"/>
      <c r="Q25" s="423"/>
      <c r="R25" s="423"/>
      <c r="S25" s="424"/>
      <c r="T25" s="422"/>
      <c r="U25" s="423"/>
      <c r="V25" s="423"/>
      <c r="W25" s="423"/>
      <c r="X25" s="423"/>
      <c r="Y25" s="423"/>
      <c r="Z25" s="423"/>
      <c r="AA25" s="423"/>
      <c r="AB25" s="423"/>
      <c r="AC25" s="423"/>
      <c r="AD25" s="423"/>
      <c r="AE25" s="423"/>
      <c r="AF25" s="423"/>
      <c r="AG25" s="423"/>
      <c r="AH25" s="424"/>
      <c r="AI25" s="422"/>
      <c r="AJ25" s="423"/>
      <c r="AK25" s="423"/>
      <c r="AL25" s="423"/>
      <c r="AM25" s="423"/>
      <c r="AN25" s="436"/>
      <c r="AO25" s="422"/>
      <c r="AP25" s="423"/>
      <c r="AQ25" s="424"/>
      <c r="AR25" s="428"/>
      <c r="AS25" s="422"/>
      <c r="AT25" s="424"/>
    </row>
    <row r="26" spans="1:46" s="4" customFormat="1" ht="24.95" customHeight="1">
      <c r="A26" s="208"/>
      <c r="B26" s="162"/>
      <c r="C26" s="409"/>
      <c r="D26" s="210"/>
      <c r="E26" s="214"/>
      <c r="F26" s="215"/>
      <c r="G26" s="216"/>
      <c r="H26" s="216"/>
      <c r="I26" s="412"/>
      <c r="J26" s="412"/>
      <c r="K26" s="414"/>
      <c r="L26" s="315">
        <f t="shared" si="0"/>
        <v>0</v>
      </c>
      <c r="M26" s="429"/>
      <c r="N26" s="430"/>
      <c r="O26" s="430"/>
      <c r="P26" s="430"/>
      <c r="Q26" s="430"/>
      <c r="R26" s="430"/>
      <c r="S26" s="431"/>
      <c r="T26" s="429"/>
      <c r="U26" s="430"/>
      <c r="V26" s="430"/>
      <c r="W26" s="430"/>
      <c r="X26" s="430"/>
      <c r="Y26" s="430"/>
      <c r="Z26" s="430"/>
      <c r="AA26" s="430"/>
      <c r="AB26" s="430"/>
      <c r="AC26" s="430"/>
      <c r="AD26" s="430"/>
      <c r="AE26" s="430"/>
      <c r="AF26" s="430"/>
      <c r="AG26" s="430"/>
      <c r="AH26" s="431"/>
      <c r="AI26" s="429"/>
      <c r="AJ26" s="430"/>
      <c r="AK26" s="430"/>
      <c r="AL26" s="430"/>
      <c r="AM26" s="430"/>
      <c r="AN26" s="435"/>
      <c r="AO26" s="429"/>
      <c r="AP26" s="430"/>
      <c r="AQ26" s="431"/>
      <c r="AR26" s="434"/>
      <c r="AS26" s="429"/>
      <c r="AT26" s="431"/>
    </row>
    <row r="27" spans="1:46" s="4" customFormat="1" ht="24.95" customHeight="1">
      <c r="A27" s="208"/>
      <c r="B27" s="209"/>
      <c r="C27" s="409"/>
      <c r="D27" s="219"/>
      <c r="E27" s="211"/>
      <c r="F27" s="212"/>
      <c r="G27" s="213"/>
      <c r="H27" s="213"/>
      <c r="I27" s="410"/>
      <c r="J27" s="410"/>
      <c r="K27" s="413"/>
      <c r="L27" s="315">
        <f t="shared" si="0"/>
        <v>0</v>
      </c>
      <c r="M27" s="422"/>
      <c r="N27" s="423"/>
      <c r="O27" s="423"/>
      <c r="P27" s="423"/>
      <c r="Q27" s="423"/>
      <c r="R27" s="423"/>
      <c r="S27" s="424"/>
      <c r="T27" s="422"/>
      <c r="U27" s="423"/>
      <c r="V27" s="423"/>
      <c r="W27" s="423"/>
      <c r="X27" s="423"/>
      <c r="Y27" s="423"/>
      <c r="Z27" s="423"/>
      <c r="AA27" s="423"/>
      <c r="AB27" s="423"/>
      <c r="AC27" s="423"/>
      <c r="AD27" s="423"/>
      <c r="AE27" s="423"/>
      <c r="AF27" s="423"/>
      <c r="AG27" s="423"/>
      <c r="AH27" s="424"/>
      <c r="AI27" s="422"/>
      <c r="AJ27" s="423"/>
      <c r="AK27" s="423"/>
      <c r="AL27" s="423"/>
      <c r="AM27" s="423"/>
      <c r="AN27" s="436"/>
      <c r="AO27" s="422"/>
      <c r="AP27" s="423"/>
      <c r="AQ27" s="424"/>
      <c r="AR27" s="428"/>
      <c r="AS27" s="422"/>
      <c r="AT27" s="424"/>
    </row>
    <row r="28" spans="1:46" s="4" customFormat="1" ht="24.95" customHeight="1">
      <c r="A28" s="208"/>
      <c r="B28" s="209"/>
      <c r="C28" s="409"/>
      <c r="D28" s="210"/>
      <c r="E28" s="214"/>
      <c r="F28" s="215"/>
      <c r="G28" s="216"/>
      <c r="H28" s="216"/>
      <c r="I28" s="412"/>
      <c r="J28" s="412"/>
      <c r="K28" s="414"/>
      <c r="L28" s="315">
        <f t="shared" si="0"/>
        <v>0</v>
      </c>
      <c r="M28" s="429"/>
      <c r="N28" s="430"/>
      <c r="O28" s="430"/>
      <c r="P28" s="430"/>
      <c r="Q28" s="430"/>
      <c r="R28" s="430"/>
      <c r="S28" s="431"/>
      <c r="T28" s="429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1"/>
      <c r="AI28" s="429"/>
      <c r="AJ28" s="430"/>
      <c r="AK28" s="430"/>
      <c r="AL28" s="430"/>
      <c r="AM28" s="430"/>
      <c r="AN28" s="435"/>
      <c r="AO28" s="429"/>
      <c r="AP28" s="430"/>
      <c r="AQ28" s="431"/>
      <c r="AR28" s="434"/>
      <c r="AS28" s="429"/>
      <c r="AT28" s="431"/>
    </row>
    <row r="29" spans="1:46" s="4" customFormat="1" ht="24.95" customHeight="1">
      <c r="A29" s="208"/>
      <c r="B29" s="209"/>
      <c r="C29" s="409"/>
      <c r="D29" s="219"/>
      <c r="E29" s="211"/>
      <c r="F29" s="212"/>
      <c r="G29" s="213"/>
      <c r="H29" s="213"/>
      <c r="I29" s="410"/>
      <c r="J29" s="410"/>
      <c r="K29" s="413"/>
      <c r="L29" s="315">
        <f t="shared" si="0"/>
        <v>0</v>
      </c>
      <c r="M29" s="422"/>
      <c r="N29" s="423"/>
      <c r="O29" s="423"/>
      <c r="P29" s="423"/>
      <c r="Q29" s="423"/>
      <c r="R29" s="423"/>
      <c r="S29" s="424"/>
      <c r="T29" s="422"/>
      <c r="U29" s="423"/>
      <c r="V29" s="423"/>
      <c r="W29" s="423"/>
      <c r="X29" s="423"/>
      <c r="Y29" s="423"/>
      <c r="Z29" s="423"/>
      <c r="AA29" s="423"/>
      <c r="AB29" s="423"/>
      <c r="AC29" s="423"/>
      <c r="AD29" s="423"/>
      <c r="AE29" s="423"/>
      <c r="AF29" s="423"/>
      <c r="AG29" s="423"/>
      <c r="AH29" s="424"/>
      <c r="AI29" s="422"/>
      <c r="AJ29" s="423"/>
      <c r="AK29" s="423"/>
      <c r="AL29" s="423"/>
      <c r="AM29" s="423"/>
      <c r="AN29" s="436"/>
      <c r="AO29" s="422"/>
      <c r="AP29" s="423"/>
      <c r="AQ29" s="424"/>
      <c r="AR29" s="428"/>
      <c r="AS29" s="422"/>
      <c r="AT29" s="424"/>
    </row>
    <row r="30" spans="1:46" s="4" customFormat="1" ht="24.95" customHeight="1">
      <c r="A30" s="208"/>
      <c r="B30" s="209"/>
      <c r="C30" s="409"/>
      <c r="D30" s="219"/>
      <c r="E30" s="211"/>
      <c r="F30" s="212"/>
      <c r="G30" s="213"/>
      <c r="H30" s="213"/>
      <c r="I30" s="410"/>
      <c r="J30" s="410"/>
      <c r="K30" s="413"/>
      <c r="L30" s="315">
        <f t="shared" si="0"/>
        <v>0</v>
      </c>
      <c r="M30" s="422"/>
      <c r="N30" s="423"/>
      <c r="O30" s="423"/>
      <c r="P30" s="423"/>
      <c r="Q30" s="423"/>
      <c r="R30" s="423"/>
      <c r="S30" s="424"/>
      <c r="T30" s="422"/>
      <c r="U30" s="44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4"/>
      <c r="AI30" s="422"/>
      <c r="AJ30" s="423"/>
      <c r="AK30" s="423"/>
      <c r="AL30" s="423"/>
      <c r="AM30" s="423"/>
      <c r="AN30" s="436"/>
      <c r="AO30" s="422"/>
      <c r="AP30" s="423"/>
      <c r="AQ30" s="424"/>
      <c r="AR30" s="428"/>
      <c r="AS30" s="422"/>
      <c r="AT30" s="424"/>
    </row>
    <row r="31" spans="1:46" s="4" customFormat="1" ht="24.95" customHeight="1" thickBot="1">
      <c r="A31" s="221"/>
      <c r="B31" s="222"/>
      <c r="C31" s="415"/>
      <c r="D31" s="416"/>
      <c r="E31" s="417"/>
      <c r="F31" s="418"/>
      <c r="G31" s="419"/>
      <c r="H31" s="419"/>
      <c r="I31" s="420"/>
      <c r="J31" s="420"/>
      <c r="K31" s="421"/>
      <c r="L31" s="316">
        <f t="shared" si="0"/>
        <v>0</v>
      </c>
      <c r="M31" s="437"/>
      <c r="N31" s="438"/>
      <c r="O31" s="438"/>
      <c r="P31" s="438"/>
      <c r="Q31" s="438"/>
      <c r="R31" s="438"/>
      <c r="S31" s="439"/>
      <c r="T31" s="437"/>
      <c r="U31" s="438"/>
      <c r="V31" s="438"/>
      <c r="W31" s="438"/>
      <c r="X31" s="438"/>
      <c r="Y31" s="438"/>
      <c r="Z31" s="438"/>
      <c r="AA31" s="438"/>
      <c r="AB31" s="438"/>
      <c r="AC31" s="438"/>
      <c r="AD31" s="438"/>
      <c r="AE31" s="438"/>
      <c r="AF31" s="438"/>
      <c r="AG31" s="438"/>
      <c r="AH31" s="439"/>
      <c r="AI31" s="437"/>
      <c r="AJ31" s="438"/>
      <c r="AK31" s="438"/>
      <c r="AL31" s="438"/>
      <c r="AM31" s="438"/>
      <c r="AN31" s="440"/>
      <c r="AO31" s="437"/>
      <c r="AP31" s="438"/>
      <c r="AQ31" s="439"/>
      <c r="AR31" s="441"/>
      <c r="AS31" s="437"/>
      <c r="AT31" s="439"/>
    </row>
    <row r="32" spans="1:46" customFormat="1" ht="24.95" customHeight="1" thickBot="1">
      <c r="A32" s="286"/>
      <c r="B32" s="317"/>
      <c r="C32" s="318"/>
      <c r="D32" s="317"/>
      <c r="E32" s="309">
        <f>SUM(E4:E31)</f>
        <v>0</v>
      </c>
      <c r="F32" s="309">
        <f t="shared" ref="F32:AT32" si="1">SUM(F4:F31)</f>
        <v>0</v>
      </c>
      <c r="G32" s="309">
        <f t="shared" si="1"/>
        <v>0</v>
      </c>
      <c r="H32" s="309">
        <f t="shared" si="1"/>
        <v>0</v>
      </c>
      <c r="I32" s="309">
        <f t="shared" si="1"/>
        <v>0</v>
      </c>
      <c r="J32" s="309">
        <f t="shared" si="1"/>
        <v>0</v>
      </c>
      <c r="K32" s="310">
        <f t="shared" si="1"/>
        <v>0</v>
      </c>
      <c r="L32" s="308">
        <f t="shared" si="1"/>
        <v>0</v>
      </c>
      <c r="M32" s="298">
        <f t="shared" si="1"/>
        <v>0</v>
      </c>
      <c r="N32" s="299">
        <f t="shared" si="1"/>
        <v>0</v>
      </c>
      <c r="O32" s="299">
        <f t="shared" si="1"/>
        <v>0</v>
      </c>
      <c r="P32" s="299">
        <f t="shared" si="1"/>
        <v>0</v>
      </c>
      <c r="Q32" s="299">
        <f t="shared" si="1"/>
        <v>0</v>
      </c>
      <c r="R32" s="299">
        <f t="shared" si="1"/>
        <v>0</v>
      </c>
      <c r="S32" s="300">
        <f t="shared" si="1"/>
        <v>0</v>
      </c>
      <c r="T32" s="298">
        <f t="shared" si="1"/>
        <v>0</v>
      </c>
      <c r="U32" s="299">
        <f t="shared" si="1"/>
        <v>0</v>
      </c>
      <c r="V32" s="299">
        <f t="shared" si="1"/>
        <v>0</v>
      </c>
      <c r="W32" s="299">
        <f t="shared" si="1"/>
        <v>0</v>
      </c>
      <c r="X32" s="299">
        <f t="shared" si="1"/>
        <v>0</v>
      </c>
      <c r="Y32" s="299">
        <f t="shared" si="1"/>
        <v>0</v>
      </c>
      <c r="Z32" s="299">
        <f t="shared" si="1"/>
        <v>0</v>
      </c>
      <c r="AA32" s="299">
        <f t="shared" si="1"/>
        <v>0</v>
      </c>
      <c r="AB32" s="299">
        <f t="shared" si="1"/>
        <v>0</v>
      </c>
      <c r="AC32" s="299">
        <f t="shared" si="1"/>
        <v>0</v>
      </c>
      <c r="AD32" s="299">
        <f t="shared" si="1"/>
        <v>0</v>
      </c>
      <c r="AE32" s="299">
        <f t="shared" si="1"/>
        <v>0</v>
      </c>
      <c r="AF32" s="299">
        <f t="shared" si="1"/>
        <v>0</v>
      </c>
      <c r="AG32" s="299">
        <f t="shared" si="1"/>
        <v>0</v>
      </c>
      <c r="AH32" s="300">
        <f t="shared" si="1"/>
        <v>0</v>
      </c>
      <c r="AI32" s="298">
        <f t="shared" si="1"/>
        <v>0</v>
      </c>
      <c r="AJ32" s="299">
        <f t="shared" si="1"/>
        <v>0</v>
      </c>
      <c r="AK32" s="299">
        <f t="shared" si="1"/>
        <v>0</v>
      </c>
      <c r="AL32" s="299">
        <f t="shared" si="1"/>
        <v>0</v>
      </c>
      <c r="AM32" s="299">
        <f t="shared" si="1"/>
        <v>0</v>
      </c>
      <c r="AN32" s="300">
        <f t="shared" si="1"/>
        <v>0</v>
      </c>
      <c r="AO32" s="298">
        <f t="shared" si="1"/>
        <v>0</v>
      </c>
      <c r="AP32" s="299">
        <f t="shared" si="1"/>
        <v>0</v>
      </c>
      <c r="AQ32" s="319">
        <f t="shared" si="1"/>
        <v>0</v>
      </c>
      <c r="AR32" s="297">
        <f t="shared" si="1"/>
        <v>0</v>
      </c>
      <c r="AS32" s="298">
        <f t="shared" si="1"/>
        <v>0</v>
      </c>
      <c r="AT32" s="300">
        <f t="shared" si="1"/>
        <v>0</v>
      </c>
    </row>
  </sheetData>
  <mergeCells count="5">
    <mergeCell ref="AS1:AT1"/>
    <mergeCell ref="M1:S1"/>
    <mergeCell ref="T1:AH1"/>
    <mergeCell ref="AI1:AN1"/>
    <mergeCell ref="AO1:AQ1"/>
  </mergeCells>
  <printOptions horizontalCentered="1" verticalCentered="1"/>
  <pageMargins left="0" right="0" top="0" bottom="0" header="0" footer="0"/>
  <pageSetup paperSize="9" scale="54" firstPageNumber="0" fitToWidth="4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T32"/>
  <sheetViews>
    <sheetView zoomScale="60" zoomScaleNormal="60" workbookViewId="0">
      <pane xSplit="2" ySplit="4" topLeftCell="C5" activePane="bottomRight" state="frozen"/>
      <selection pane="topRight"/>
      <selection pane="bottomLeft"/>
      <selection pane="bottomRight" activeCell="A3" sqref="A3"/>
    </sheetView>
  </sheetViews>
  <sheetFormatPr baseColWidth="10" defaultRowHeight="14.25"/>
  <cols>
    <col min="1" max="1" width="15.7109375" style="95" customWidth="1"/>
    <col min="2" max="2" width="60.7109375" style="91" customWidth="1"/>
    <col min="3" max="3" width="9.140625" style="91" customWidth="1"/>
    <col min="4" max="4" width="18.7109375" style="91" customWidth="1"/>
    <col min="5" max="6" width="15.7109375" style="91" customWidth="1"/>
    <col min="7" max="7" width="15.7109375" style="96" customWidth="1"/>
    <col min="8" max="11" width="15.7109375" style="91" customWidth="1"/>
    <col min="12" max="12" width="15.7109375" style="97" customWidth="1"/>
    <col min="13" max="46" width="15.7109375" style="91" customWidth="1"/>
    <col min="47" max="16384" width="11.42578125" style="91"/>
  </cols>
  <sheetData>
    <row r="1" spans="1:46" s="69" customFormat="1" ht="56.1" customHeight="1" thickBot="1">
      <c r="A1" s="116"/>
      <c r="B1" s="117" t="s">
        <v>216</v>
      </c>
      <c r="C1" s="118"/>
      <c r="D1" s="199" t="str">
        <f>IF(ISBLANK(Entete!B16),"Entrer Nom de Section en page d'entête",Entete!B16)</f>
        <v>Entrer Nom de Section en page d'entête</v>
      </c>
      <c r="E1" s="199"/>
      <c r="F1" s="199"/>
      <c r="G1" s="199"/>
      <c r="H1" s="199"/>
      <c r="I1" s="199"/>
      <c r="J1" s="199"/>
      <c r="K1" s="118" t="s">
        <v>209</v>
      </c>
      <c r="L1" s="200">
        <f>IF(ISBLANK(Entete!C21),"Entrer Année en page d'entête",Entete!C21)</f>
        <v>2020</v>
      </c>
      <c r="M1" s="630" t="s">
        <v>30</v>
      </c>
      <c r="N1" s="632"/>
      <c r="O1" s="632"/>
      <c r="P1" s="632"/>
      <c r="Q1" s="632"/>
      <c r="R1" s="632"/>
      <c r="S1" s="631"/>
      <c r="T1" s="630" t="s">
        <v>31</v>
      </c>
      <c r="U1" s="632"/>
      <c r="V1" s="632"/>
      <c r="W1" s="632"/>
      <c r="X1" s="632"/>
      <c r="Y1" s="632"/>
      <c r="Z1" s="632"/>
      <c r="AA1" s="632"/>
      <c r="AB1" s="632"/>
      <c r="AC1" s="632"/>
      <c r="AD1" s="632"/>
      <c r="AE1" s="632"/>
      <c r="AF1" s="632"/>
      <c r="AG1" s="632"/>
      <c r="AH1" s="631"/>
      <c r="AI1" s="630" t="s">
        <v>32</v>
      </c>
      <c r="AJ1" s="633"/>
      <c r="AK1" s="633"/>
      <c r="AL1" s="633"/>
      <c r="AM1" s="633"/>
      <c r="AN1" s="634"/>
      <c r="AO1" s="630" t="s">
        <v>163</v>
      </c>
      <c r="AP1" s="632"/>
      <c r="AQ1" s="631"/>
      <c r="AR1" s="119"/>
      <c r="AS1" s="630" t="s">
        <v>185</v>
      </c>
      <c r="AT1" s="631"/>
    </row>
    <row r="2" spans="1:46" s="70" customFormat="1" ht="110.1" customHeight="1" thickBot="1">
      <c r="A2" s="120" t="s">
        <v>29</v>
      </c>
      <c r="B2" s="122" t="s">
        <v>229</v>
      </c>
      <c r="C2" s="121" t="s">
        <v>33</v>
      </c>
      <c r="D2" s="79" t="s">
        <v>195</v>
      </c>
      <c r="E2" s="128" t="s">
        <v>6</v>
      </c>
      <c r="F2" s="129" t="s">
        <v>7</v>
      </c>
      <c r="G2" s="129" t="s">
        <v>189</v>
      </c>
      <c r="H2" s="87" t="s">
        <v>190</v>
      </c>
      <c r="I2" s="87" t="s">
        <v>8</v>
      </c>
      <c r="J2" s="87" t="s">
        <v>9</v>
      </c>
      <c r="K2" s="88" t="s">
        <v>10</v>
      </c>
      <c r="L2" s="92" t="s">
        <v>11</v>
      </c>
      <c r="M2" s="93" t="s">
        <v>34</v>
      </c>
      <c r="N2" s="78" t="s">
        <v>35</v>
      </c>
      <c r="O2" s="78" t="s">
        <v>36</v>
      </c>
      <c r="P2" s="78" t="s">
        <v>37</v>
      </c>
      <c r="Q2" s="79" t="s">
        <v>38</v>
      </c>
      <c r="R2" s="77" t="s">
        <v>39</v>
      </c>
      <c r="S2" s="94" t="s">
        <v>40</v>
      </c>
      <c r="T2" s="93" t="s">
        <v>41</v>
      </c>
      <c r="U2" s="78" t="s">
        <v>42</v>
      </c>
      <c r="V2" s="78" t="s">
        <v>43</v>
      </c>
      <c r="W2" s="78" t="s">
        <v>44</v>
      </c>
      <c r="X2" s="78" t="s">
        <v>45</v>
      </c>
      <c r="Y2" s="78" t="s">
        <v>46</v>
      </c>
      <c r="Z2" s="78" t="s">
        <v>47</v>
      </c>
      <c r="AA2" s="78" t="s">
        <v>48</v>
      </c>
      <c r="AB2" s="78" t="s">
        <v>191</v>
      </c>
      <c r="AC2" s="78" t="s">
        <v>49</v>
      </c>
      <c r="AD2" s="78" t="s">
        <v>50</v>
      </c>
      <c r="AE2" s="78" t="s">
        <v>51</v>
      </c>
      <c r="AF2" s="78" t="s">
        <v>192</v>
      </c>
      <c r="AG2" s="78" t="s">
        <v>52</v>
      </c>
      <c r="AH2" s="94" t="s">
        <v>53</v>
      </c>
      <c r="AI2" s="110" t="s">
        <v>54</v>
      </c>
      <c r="AJ2" s="111" t="s">
        <v>55</v>
      </c>
      <c r="AK2" s="111" t="s">
        <v>56</v>
      </c>
      <c r="AL2" s="111" t="s">
        <v>57</v>
      </c>
      <c r="AM2" s="111" t="s">
        <v>58</v>
      </c>
      <c r="AN2" s="112" t="s">
        <v>59</v>
      </c>
      <c r="AO2" s="110" t="s">
        <v>60</v>
      </c>
      <c r="AP2" s="111" t="s">
        <v>203</v>
      </c>
      <c r="AQ2" s="113" t="s">
        <v>61</v>
      </c>
      <c r="AR2" s="114" t="s">
        <v>62</v>
      </c>
      <c r="AS2" s="110" t="s">
        <v>3</v>
      </c>
      <c r="AT2" s="113" t="s">
        <v>194</v>
      </c>
    </row>
    <row r="3" spans="1:46" s="12" customFormat="1" ht="24.95" customHeight="1" thickBot="1">
      <c r="A3" s="98"/>
      <c r="B3" s="99"/>
      <c r="C3" s="100"/>
      <c r="D3" s="101" t="s">
        <v>215</v>
      </c>
      <c r="E3" s="102">
        <v>512100</v>
      </c>
      <c r="F3" s="103">
        <v>512110</v>
      </c>
      <c r="G3" s="103">
        <v>514100</v>
      </c>
      <c r="H3" s="103">
        <v>514100</v>
      </c>
      <c r="I3" s="103">
        <v>517100</v>
      </c>
      <c r="J3" s="103">
        <v>517110</v>
      </c>
      <c r="K3" s="104">
        <v>532100</v>
      </c>
      <c r="L3" s="105"/>
      <c r="M3" s="106">
        <v>606100</v>
      </c>
      <c r="N3" s="103">
        <v>606300</v>
      </c>
      <c r="O3" s="103">
        <v>606400</v>
      </c>
      <c r="P3" s="103">
        <v>607100</v>
      </c>
      <c r="Q3" s="103">
        <v>607200</v>
      </c>
      <c r="R3" s="103">
        <v>607400</v>
      </c>
      <c r="S3" s="107">
        <v>607410</v>
      </c>
      <c r="T3" s="106" t="s">
        <v>92</v>
      </c>
      <c r="U3" s="103" t="s">
        <v>96</v>
      </c>
      <c r="V3" s="103" t="s">
        <v>100</v>
      </c>
      <c r="W3" s="103" t="s">
        <v>104</v>
      </c>
      <c r="X3" s="103" t="s">
        <v>106</v>
      </c>
      <c r="Y3" s="103" t="s">
        <v>108</v>
      </c>
      <c r="Z3" s="103" t="s">
        <v>111</v>
      </c>
      <c r="AA3" s="103" t="s">
        <v>117</v>
      </c>
      <c r="AB3" s="103" t="s">
        <v>115</v>
      </c>
      <c r="AC3" s="103" t="s">
        <v>120</v>
      </c>
      <c r="AD3" s="103" t="s">
        <v>123</v>
      </c>
      <c r="AE3" s="103" t="s">
        <v>126</v>
      </c>
      <c r="AF3" s="103" t="s">
        <v>129</v>
      </c>
      <c r="AG3" s="103" t="s">
        <v>134</v>
      </c>
      <c r="AH3" s="107" t="s">
        <v>138</v>
      </c>
      <c r="AI3" s="106" t="s">
        <v>144</v>
      </c>
      <c r="AJ3" s="103" t="s">
        <v>147</v>
      </c>
      <c r="AK3" s="103" t="s">
        <v>150</v>
      </c>
      <c r="AL3" s="103" t="s">
        <v>155</v>
      </c>
      <c r="AM3" s="103" t="s">
        <v>159</v>
      </c>
      <c r="AN3" s="108" t="s">
        <v>160</v>
      </c>
      <c r="AO3" s="106" t="s">
        <v>165</v>
      </c>
      <c r="AP3" s="103" t="s">
        <v>204</v>
      </c>
      <c r="AQ3" s="107" t="s">
        <v>168</v>
      </c>
      <c r="AR3" s="109" t="s">
        <v>193</v>
      </c>
      <c r="AS3" s="106" t="s">
        <v>184</v>
      </c>
      <c r="AT3" s="107" t="s">
        <v>188</v>
      </c>
    </row>
    <row r="4" spans="1:46" customFormat="1" ht="24.95" customHeight="1" thickBot="1">
      <c r="A4" s="311"/>
      <c r="B4" s="312"/>
      <c r="C4" s="312"/>
      <c r="D4" s="313"/>
      <c r="E4" s="279">
        <f>Depenses_2!E32</f>
        <v>0</v>
      </c>
      <c r="F4" s="280">
        <f>Depenses_2!F32</f>
        <v>0</v>
      </c>
      <c r="G4" s="280">
        <f>Depenses_2!G32</f>
        <v>0</v>
      </c>
      <c r="H4" s="280">
        <f>Depenses_2!H32</f>
        <v>0</v>
      </c>
      <c r="I4" s="280">
        <f>Depenses_2!I32</f>
        <v>0</v>
      </c>
      <c r="J4" s="280">
        <f>Depenses_2!J32</f>
        <v>0</v>
      </c>
      <c r="K4" s="281">
        <f>Depenses_2!K32</f>
        <v>0</v>
      </c>
      <c r="L4" s="274">
        <f>Depenses_1!L32</f>
        <v>0</v>
      </c>
      <c r="M4" s="279">
        <f>Depenses_2!M32</f>
        <v>0</v>
      </c>
      <c r="N4" s="280">
        <f>Depenses_2!N32</f>
        <v>0</v>
      </c>
      <c r="O4" s="280">
        <f>Depenses_2!O32</f>
        <v>0</v>
      </c>
      <c r="P4" s="280">
        <f>Depenses_2!P32</f>
        <v>0</v>
      </c>
      <c r="Q4" s="280">
        <f>Depenses_2!Q32</f>
        <v>0</v>
      </c>
      <c r="R4" s="280">
        <f>Depenses_2!R32</f>
        <v>0</v>
      </c>
      <c r="S4" s="281">
        <f>Depenses_2!S32</f>
        <v>0</v>
      </c>
      <c r="T4" s="279">
        <f>Depenses_2!T32</f>
        <v>0</v>
      </c>
      <c r="U4" s="280">
        <f>Depenses_2!U32</f>
        <v>0</v>
      </c>
      <c r="V4" s="280">
        <f>Depenses_2!V32</f>
        <v>0</v>
      </c>
      <c r="W4" s="280">
        <f>Depenses_2!W32</f>
        <v>0</v>
      </c>
      <c r="X4" s="280">
        <f>Depenses_2!X32</f>
        <v>0</v>
      </c>
      <c r="Y4" s="280">
        <f>Depenses_2!Y32</f>
        <v>0</v>
      </c>
      <c r="Z4" s="280">
        <f>Depenses_2!Z32</f>
        <v>0</v>
      </c>
      <c r="AA4" s="280">
        <f>Depenses_2!AA32</f>
        <v>0</v>
      </c>
      <c r="AB4" s="280">
        <f>Depenses_2!AB32</f>
        <v>0</v>
      </c>
      <c r="AC4" s="280">
        <f>Depenses_2!AC32</f>
        <v>0</v>
      </c>
      <c r="AD4" s="280">
        <f>Depenses_2!AD32</f>
        <v>0</v>
      </c>
      <c r="AE4" s="280">
        <f>Depenses_2!AE32</f>
        <v>0</v>
      </c>
      <c r="AF4" s="280">
        <f>Depenses_2!AF32</f>
        <v>0</v>
      </c>
      <c r="AG4" s="280">
        <f>Depenses_2!AG32</f>
        <v>0</v>
      </c>
      <c r="AH4" s="281">
        <f>Depenses_2!AH32</f>
        <v>0</v>
      </c>
      <c r="AI4" s="279">
        <f>Depenses_2!AI32</f>
        <v>0</v>
      </c>
      <c r="AJ4" s="280">
        <f>Depenses_2!AJ32</f>
        <v>0</v>
      </c>
      <c r="AK4" s="280">
        <f>Depenses_2!AK32</f>
        <v>0</v>
      </c>
      <c r="AL4" s="280">
        <f>Depenses_2!AL32</f>
        <v>0</v>
      </c>
      <c r="AM4" s="280">
        <f>Depenses_2!AM32</f>
        <v>0</v>
      </c>
      <c r="AN4" s="281">
        <f>Depenses_2!AN32</f>
        <v>0</v>
      </c>
      <c r="AO4" s="279">
        <f>Depenses_2!AO32</f>
        <v>0</v>
      </c>
      <c r="AP4" s="280">
        <f>Depenses_2!AP32</f>
        <v>0</v>
      </c>
      <c r="AQ4" s="281">
        <f>Depenses_2!AQ32</f>
        <v>0</v>
      </c>
      <c r="AR4" s="278">
        <f>Depenses_2!AR32</f>
        <v>0</v>
      </c>
      <c r="AS4" s="279">
        <f>Depenses_2!AS32</f>
        <v>0</v>
      </c>
      <c r="AT4" s="281">
        <f>Depenses_2!AT32</f>
        <v>0</v>
      </c>
    </row>
    <row r="5" spans="1:46" s="4" customFormat="1" ht="24.95" customHeight="1">
      <c r="A5" s="208"/>
      <c r="B5" s="209"/>
      <c r="C5" s="409"/>
      <c r="D5" s="210"/>
      <c r="E5" s="211"/>
      <c r="F5" s="212"/>
      <c r="G5" s="213"/>
      <c r="H5" s="212"/>
      <c r="I5" s="410"/>
      <c r="J5" s="410"/>
      <c r="K5" s="411"/>
      <c r="L5" s="315">
        <f t="shared" ref="L5:L31" si="0">SUM(M5:AT5)-SUM(E5:K5)</f>
        <v>0</v>
      </c>
      <c r="M5" s="422"/>
      <c r="N5" s="423"/>
      <c r="O5" s="423"/>
      <c r="P5" s="423"/>
      <c r="Q5" s="423"/>
      <c r="R5" s="423"/>
      <c r="S5" s="424"/>
      <c r="T5" s="422"/>
      <c r="U5" s="423"/>
      <c r="V5" s="423"/>
      <c r="W5" s="423"/>
      <c r="X5" s="423"/>
      <c r="Y5" s="423"/>
      <c r="Z5" s="442"/>
      <c r="AA5" s="423"/>
      <c r="AB5" s="423"/>
      <c r="AC5" s="423"/>
      <c r="AD5" s="423"/>
      <c r="AE5" s="423"/>
      <c r="AF5" s="423"/>
      <c r="AG5" s="423"/>
      <c r="AH5" s="424"/>
      <c r="AI5" s="422"/>
      <c r="AJ5" s="423"/>
      <c r="AK5" s="423"/>
      <c r="AL5" s="423"/>
      <c r="AM5" s="423"/>
      <c r="AN5" s="436"/>
      <c r="AO5" s="422"/>
      <c r="AP5" s="423"/>
      <c r="AQ5" s="424"/>
      <c r="AR5" s="428"/>
      <c r="AS5" s="422"/>
      <c r="AT5" s="424"/>
    </row>
    <row r="6" spans="1:46" s="4" customFormat="1" ht="24.95" customHeight="1">
      <c r="A6" s="208"/>
      <c r="B6" s="209"/>
      <c r="C6" s="409"/>
      <c r="D6" s="210"/>
      <c r="E6" s="211"/>
      <c r="F6" s="212"/>
      <c r="G6" s="213"/>
      <c r="H6" s="212"/>
      <c r="I6" s="410"/>
      <c r="J6" s="410"/>
      <c r="K6" s="411"/>
      <c r="L6" s="315">
        <f t="shared" si="0"/>
        <v>0</v>
      </c>
      <c r="M6" s="422"/>
      <c r="N6" s="423"/>
      <c r="O6" s="423"/>
      <c r="P6" s="423"/>
      <c r="Q6" s="423"/>
      <c r="R6" s="423"/>
      <c r="S6" s="424"/>
      <c r="T6" s="422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4"/>
      <c r="AI6" s="422"/>
      <c r="AJ6" s="423"/>
      <c r="AK6" s="423"/>
      <c r="AL6" s="423"/>
      <c r="AM6" s="423"/>
      <c r="AN6" s="436"/>
      <c r="AO6" s="422"/>
      <c r="AP6" s="423"/>
      <c r="AQ6" s="424"/>
      <c r="AR6" s="428"/>
      <c r="AS6" s="422"/>
      <c r="AT6" s="424"/>
    </row>
    <row r="7" spans="1:46" s="4" customFormat="1" ht="24.95" customHeight="1">
      <c r="A7" s="208"/>
      <c r="B7" s="209"/>
      <c r="C7" s="409"/>
      <c r="D7" s="210"/>
      <c r="E7" s="211"/>
      <c r="F7" s="212"/>
      <c r="G7" s="213"/>
      <c r="H7" s="213"/>
      <c r="I7" s="410"/>
      <c r="J7" s="410"/>
      <c r="K7" s="411"/>
      <c r="L7" s="315">
        <f t="shared" si="0"/>
        <v>0</v>
      </c>
      <c r="M7" s="422"/>
      <c r="N7" s="423"/>
      <c r="O7" s="423"/>
      <c r="P7" s="423"/>
      <c r="Q7" s="423"/>
      <c r="R7" s="423"/>
      <c r="S7" s="424"/>
      <c r="T7" s="422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4"/>
      <c r="AI7" s="422"/>
      <c r="AJ7" s="423"/>
      <c r="AK7" s="423"/>
      <c r="AL7" s="423"/>
      <c r="AM7" s="423"/>
      <c r="AN7" s="436"/>
      <c r="AO7" s="422"/>
      <c r="AP7" s="423"/>
      <c r="AQ7" s="424"/>
      <c r="AR7" s="428"/>
      <c r="AS7" s="422"/>
      <c r="AT7" s="424"/>
    </row>
    <row r="8" spans="1:46" s="3" customFormat="1" ht="24.95" customHeight="1">
      <c r="A8" s="208"/>
      <c r="B8" s="209"/>
      <c r="C8" s="409"/>
      <c r="D8" s="210"/>
      <c r="E8" s="214"/>
      <c r="F8" s="215"/>
      <c r="G8" s="216"/>
      <c r="H8" s="216"/>
      <c r="I8" s="412"/>
      <c r="J8" s="412"/>
      <c r="K8" s="411"/>
      <c r="L8" s="315">
        <f t="shared" si="0"/>
        <v>0</v>
      </c>
      <c r="M8" s="429"/>
      <c r="N8" s="430"/>
      <c r="O8" s="430"/>
      <c r="P8" s="430"/>
      <c r="Q8" s="430"/>
      <c r="R8" s="430"/>
      <c r="S8" s="431"/>
      <c r="T8" s="429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1"/>
      <c r="AI8" s="429"/>
      <c r="AJ8" s="430"/>
      <c r="AK8" s="430"/>
      <c r="AL8" s="430"/>
      <c r="AM8" s="430"/>
      <c r="AN8" s="435"/>
      <c r="AO8" s="429"/>
      <c r="AP8" s="430"/>
      <c r="AQ8" s="431"/>
      <c r="AR8" s="434"/>
      <c r="AS8" s="429"/>
      <c r="AT8" s="431"/>
    </row>
    <row r="9" spans="1:46" s="4" customFormat="1" ht="24.95" customHeight="1">
      <c r="A9" s="208"/>
      <c r="B9" s="209"/>
      <c r="C9" s="409"/>
      <c r="D9" s="210"/>
      <c r="E9" s="211"/>
      <c r="F9" s="212"/>
      <c r="G9" s="213"/>
      <c r="H9" s="213"/>
      <c r="I9" s="410"/>
      <c r="J9" s="410"/>
      <c r="K9" s="411"/>
      <c r="L9" s="315">
        <f t="shared" si="0"/>
        <v>0</v>
      </c>
      <c r="M9" s="422"/>
      <c r="N9" s="423"/>
      <c r="O9" s="423"/>
      <c r="P9" s="423"/>
      <c r="Q9" s="423"/>
      <c r="R9" s="423"/>
      <c r="S9" s="424"/>
      <c r="T9" s="422"/>
      <c r="U9" s="423"/>
      <c r="V9" s="423"/>
      <c r="W9" s="423"/>
      <c r="X9" s="423"/>
      <c r="Y9" s="423"/>
      <c r="Z9" s="423"/>
      <c r="AA9" s="423"/>
      <c r="AB9" s="423"/>
      <c r="AC9" s="423"/>
      <c r="AD9" s="423"/>
      <c r="AE9" s="423"/>
      <c r="AF9" s="423"/>
      <c r="AG9" s="423"/>
      <c r="AH9" s="424"/>
      <c r="AI9" s="422"/>
      <c r="AJ9" s="423"/>
      <c r="AK9" s="423"/>
      <c r="AL9" s="423"/>
      <c r="AM9" s="423"/>
      <c r="AN9" s="436"/>
      <c r="AO9" s="422"/>
      <c r="AP9" s="423"/>
      <c r="AQ9" s="424"/>
      <c r="AR9" s="428"/>
      <c r="AS9" s="422"/>
      <c r="AT9" s="424"/>
    </row>
    <row r="10" spans="1:46" s="4" customFormat="1" ht="24.95" customHeight="1">
      <c r="A10" s="208"/>
      <c r="B10" s="209"/>
      <c r="C10" s="409"/>
      <c r="D10" s="210"/>
      <c r="E10" s="211"/>
      <c r="F10" s="212"/>
      <c r="G10" s="213"/>
      <c r="H10" s="213"/>
      <c r="I10" s="410"/>
      <c r="J10" s="410"/>
      <c r="K10" s="411"/>
      <c r="L10" s="315">
        <f t="shared" si="0"/>
        <v>0</v>
      </c>
      <c r="M10" s="422"/>
      <c r="N10" s="423"/>
      <c r="O10" s="423"/>
      <c r="P10" s="423"/>
      <c r="Q10" s="423"/>
      <c r="R10" s="423"/>
      <c r="S10" s="424"/>
      <c r="T10" s="422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4"/>
      <c r="AI10" s="422"/>
      <c r="AJ10" s="423"/>
      <c r="AK10" s="423"/>
      <c r="AL10" s="423"/>
      <c r="AM10" s="423"/>
      <c r="AN10" s="436"/>
      <c r="AO10" s="422"/>
      <c r="AP10" s="423"/>
      <c r="AQ10" s="424"/>
      <c r="AR10" s="428"/>
      <c r="AS10" s="422"/>
      <c r="AT10" s="424"/>
    </row>
    <row r="11" spans="1:46" s="4" customFormat="1" ht="24.95" customHeight="1">
      <c r="A11" s="208"/>
      <c r="B11" s="209"/>
      <c r="C11" s="409"/>
      <c r="D11" s="210"/>
      <c r="E11" s="211"/>
      <c r="F11" s="212"/>
      <c r="G11" s="213"/>
      <c r="H11" s="213"/>
      <c r="I11" s="410"/>
      <c r="J11" s="410"/>
      <c r="K11" s="411"/>
      <c r="L11" s="315">
        <f t="shared" si="0"/>
        <v>0</v>
      </c>
      <c r="M11" s="422"/>
      <c r="N11" s="423"/>
      <c r="O11" s="423"/>
      <c r="P11" s="423"/>
      <c r="Q11" s="423"/>
      <c r="R11" s="423"/>
      <c r="S11" s="424"/>
      <c r="T11" s="422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4"/>
      <c r="AI11" s="422"/>
      <c r="AJ11" s="423"/>
      <c r="AK11" s="423"/>
      <c r="AL11" s="423"/>
      <c r="AM11" s="423"/>
      <c r="AN11" s="436"/>
      <c r="AO11" s="422"/>
      <c r="AP11" s="423"/>
      <c r="AQ11" s="424"/>
      <c r="AR11" s="428"/>
      <c r="AS11" s="422"/>
      <c r="AT11" s="424"/>
    </row>
    <row r="12" spans="1:46" s="4" customFormat="1" ht="24.95" customHeight="1">
      <c r="A12" s="208"/>
      <c r="B12" s="209"/>
      <c r="C12" s="409"/>
      <c r="D12" s="210"/>
      <c r="E12" s="211"/>
      <c r="F12" s="212"/>
      <c r="G12" s="213"/>
      <c r="H12" s="213"/>
      <c r="I12" s="410"/>
      <c r="J12" s="410"/>
      <c r="K12" s="411"/>
      <c r="L12" s="315">
        <f t="shared" si="0"/>
        <v>0</v>
      </c>
      <c r="M12" s="422"/>
      <c r="N12" s="423"/>
      <c r="O12" s="423"/>
      <c r="P12" s="423"/>
      <c r="Q12" s="423"/>
      <c r="R12" s="423"/>
      <c r="S12" s="424"/>
      <c r="T12" s="422"/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4"/>
      <c r="AI12" s="422"/>
      <c r="AJ12" s="423"/>
      <c r="AK12" s="423"/>
      <c r="AL12" s="423"/>
      <c r="AM12" s="423"/>
      <c r="AN12" s="436"/>
      <c r="AO12" s="422"/>
      <c r="AP12" s="423"/>
      <c r="AQ12" s="424"/>
      <c r="AR12" s="428"/>
      <c r="AS12" s="422"/>
      <c r="AT12" s="424"/>
    </row>
    <row r="13" spans="1:46" s="4" customFormat="1" ht="24.95" customHeight="1">
      <c r="A13" s="208"/>
      <c r="B13" s="209"/>
      <c r="C13" s="409"/>
      <c r="D13" s="210"/>
      <c r="E13" s="211"/>
      <c r="F13" s="212"/>
      <c r="G13" s="213"/>
      <c r="H13" s="213"/>
      <c r="I13" s="410"/>
      <c r="J13" s="410"/>
      <c r="K13" s="411"/>
      <c r="L13" s="315">
        <f t="shared" si="0"/>
        <v>0</v>
      </c>
      <c r="M13" s="422"/>
      <c r="N13" s="423"/>
      <c r="O13" s="423"/>
      <c r="P13" s="423"/>
      <c r="Q13" s="423"/>
      <c r="R13" s="423"/>
      <c r="S13" s="424"/>
      <c r="T13" s="422"/>
      <c r="U13" s="423"/>
      <c r="V13" s="423"/>
      <c r="W13" s="423"/>
      <c r="X13" s="423"/>
      <c r="Y13" s="423"/>
      <c r="Z13" s="423"/>
      <c r="AA13" s="423"/>
      <c r="AB13" s="423"/>
      <c r="AC13" s="423"/>
      <c r="AD13" s="423"/>
      <c r="AE13" s="423"/>
      <c r="AF13" s="423"/>
      <c r="AG13" s="423"/>
      <c r="AH13" s="424"/>
      <c r="AI13" s="422"/>
      <c r="AJ13" s="423"/>
      <c r="AK13" s="423"/>
      <c r="AL13" s="423"/>
      <c r="AM13" s="423"/>
      <c r="AN13" s="436"/>
      <c r="AO13" s="422"/>
      <c r="AP13" s="423"/>
      <c r="AQ13" s="424"/>
      <c r="AR13" s="428"/>
      <c r="AS13" s="422"/>
      <c r="AT13" s="424"/>
    </row>
    <row r="14" spans="1:46" s="4" customFormat="1" ht="24.95" customHeight="1">
      <c r="A14" s="208"/>
      <c r="B14" s="217"/>
      <c r="C14" s="409"/>
      <c r="D14" s="218"/>
      <c r="E14" s="211"/>
      <c r="F14" s="212"/>
      <c r="G14" s="213"/>
      <c r="H14" s="213"/>
      <c r="I14" s="410"/>
      <c r="J14" s="410"/>
      <c r="K14" s="411"/>
      <c r="L14" s="315">
        <f t="shared" si="0"/>
        <v>0</v>
      </c>
      <c r="M14" s="422"/>
      <c r="N14" s="423"/>
      <c r="O14" s="423"/>
      <c r="P14" s="423"/>
      <c r="Q14" s="423"/>
      <c r="R14" s="423"/>
      <c r="S14" s="424"/>
      <c r="T14" s="422"/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4"/>
      <c r="AI14" s="422"/>
      <c r="AJ14" s="423"/>
      <c r="AK14" s="423"/>
      <c r="AL14" s="423"/>
      <c r="AM14" s="423"/>
      <c r="AN14" s="436"/>
      <c r="AO14" s="422"/>
      <c r="AP14" s="423"/>
      <c r="AQ14" s="424"/>
      <c r="AR14" s="428"/>
      <c r="AS14" s="422"/>
      <c r="AT14" s="424"/>
    </row>
    <row r="15" spans="1:46" s="4" customFormat="1" ht="24.95" customHeight="1">
      <c r="A15" s="208"/>
      <c r="B15" s="209"/>
      <c r="C15" s="409"/>
      <c r="D15" s="219"/>
      <c r="E15" s="211"/>
      <c r="F15" s="212"/>
      <c r="G15" s="213"/>
      <c r="H15" s="213"/>
      <c r="I15" s="410"/>
      <c r="J15" s="410"/>
      <c r="K15" s="220"/>
      <c r="L15" s="315">
        <f t="shared" si="0"/>
        <v>0</v>
      </c>
      <c r="M15" s="422"/>
      <c r="N15" s="423"/>
      <c r="O15" s="423"/>
      <c r="P15" s="423"/>
      <c r="Q15" s="423"/>
      <c r="R15" s="423"/>
      <c r="S15" s="424"/>
      <c r="T15" s="422"/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4"/>
      <c r="AI15" s="422"/>
      <c r="AJ15" s="423"/>
      <c r="AK15" s="423"/>
      <c r="AL15" s="423"/>
      <c r="AM15" s="423"/>
      <c r="AN15" s="436"/>
      <c r="AO15" s="422"/>
      <c r="AP15" s="423"/>
      <c r="AQ15" s="424"/>
      <c r="AR15" s="428"/>
      <c r="AS15" s="422"/>
      <c r="AT15" s="424"/>
    </row>
    <row r="16" spans="1:46" s="4" customFormat="1" ht="24.95" customHeight="1">
      <c r="A16" s="208"/>
      <c r="B16" s="209"/>
      <c r="C16" s="409"/>
      <c r="D16" s="219"/>
      <c r="E16" s="211"/>
      <c r="F16" s="212"/>
      <c r="G16" s="213"/>
      <c r="H16" s="213"/>
      <c r="I16" s="410"/>
      <c r="J16" s="410"/>
      <c r="K16" s="411"/>
      <c r="L16" s="315">
        <f t="shared" si="0"/>
        <v>0</v>
      </c>
      <c r="M16" s="422"/>
      <c r="N16" s="423"/>
      <c r="O16" s="423"/>
      <c r="P16" s="423"/>
      <c r="Q16" s="423"/>
      <c r="R16" s="423"/>
      <c r="S16" s="424"/>
      <c r="T16" s="422"/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23"/>
      <c r="AH16" s="424"/>
      <c r="AI16" s="422"/>
      <c r="AJ16" s="423"/>
      <c r="AK16" s="423"/>
      <c r="AL16" s="423"/>
      <c r="AM16" s="423"/>
      <c r="AN16" s="436"/>
      <c r="AO16" s="422"/>
      <c r="AP16" s="423"/>
      <c r="AQ16" s="424"/>
      <c r="AR16" s="428"/>
      <c r="AS16" s="422"/>
      <c r="AT16" s="424"/>
    </row>
    <row r="17" spans="1:46" s="4" customFormat="1" ht="24.95" customHeight="1">
      <c r="A17" s="208"/>
      <c r="B17" s="209"/>
      <c r="C17" s="409"/>
      <c r="D17" s="219"/>
      <c r="E17" s="211"/>
      <c r="F17" s="212"/>
      <c r="G17" s="213"/>
      <c r="H17" s="213"/>
      <c r="I17" s="410"/>
      <c r="J17" s="410"/>
      <c r="K17" s="411"/>
      <c r="L17" s="315">
        <f t="shared" si="0"/>
        <v>0</v>
      </c>
      <c r="M17" s="422"/>
      <c r="N17" s="423"/>
      <c r="O17" s="423"/>
      <c r="P17" s="423"/>
      <c r="Q17" s="423"/>
      <c r="R17" s="423"/>
      <c r="S17" s="424"/>
      <c r="T17" s="422"/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4"/>
      <c r="AI17" s="422"/>
      <c r="AJ17" s="423"/>
      <c r="AK17" s="423"/>
      <c r="AL17" s="423"/>
      <c r="AM17" s="231"/>
      <c r="AN17" s="436"/>
      <c r="AO17" s="422"/>
      <c r="AP17" s="423"/>
      <c r="AQ17" s="424"/>
      <c r="AR17" s="428"/>
      <c r="AS17" s="422"/>
      <c r="AT17" s="424"/>
    </row>
    <row r="18" spans="1:46" s="4" customFormat="1" ht="24.95" customHeight="1">
      <c r="A18" s="208"/>
      <c r="B18" s="209"/>
      <c r="C18" s="409"/>
      <c r="D18" s="219"/>
      <c r="E18" s="211"/>
      <c r="F18" s="212"/>
      <c r="G18" s="213"/>
      <c r="H18" s="213"/>
      <c r="I18" s="410"/>
      <c r="J18" s="410"/>
      <c r="K18" s="411"/>
      <c r="L18" s="315">
        <f t="shared" si="0"/>
        <v>0</v>
      </c>
      <c r="M18" s="422"/>
      <c r="N18" s="423"/>
      <c r="O18" s="423"/>
      <c r="P18" s="423"/>
      <c r="Q18" s="423"/>
      <c r="R18" s="423"/>
      <c r="S18" s="424"/>
      <c r="T18" s="422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23"/>
      <c r="AH18" s="424"/>
      <c r="AI18" s="422"/>
      <c r="AJ18" s="423"/>
      <c r="AK18" s="423"/>
      <c r="AL18" s="423"/>
      <c r="AM18" s="423"/>
      <c r="AN18" s="436"/>
      <c r="AO18" s="422"/>
      <c r="AP18" s="423"/>
      <c r="AQ18" s="424"/>
      <c r="AR18" s="428"/>
      <c r="AS18" s="422"/>
      <c r="AT18" s="424"/>
    </row>
    <row r="19" spans="1:46" s="4" customFormat="1" ht="24.95" customHeight="1">
      <c r="A19" s="208"/>
      <c r="B19" s="209"/>
      <c r="C19" s="409"/>
      <c r="D19" s="219"/>
      <c r="E19" s="211"/>
      <c r="F19" s="212"/>
      <c r="G19" s="213"/>
      <c r="H19" s="213"/>
      <c r="I19" s="410"/>
      <c r="J19" s="410"/>
      <c r="K19" s="411"/>
      <c r="L19" s="315">
        <f t="shared" si="0"/>
        <v>0</v>
      </c>
      <c r="M19" s="422"/>
      <c r="N19" s="423"/>
      <c r="O19" s="423"/>
      <c r="P19" s="423"/>
      <c r="Q19" s="423"/>
      <c r="R19" s="423"/>
      <c r="S19" s="424"/>
      <c r="T19" s="422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424"/>
      <c r="AI19" s="422"/>
      <c r="AJ19" s="423"/>
      <c r="AK19" s="423"/>
      <c r="AL19" s="423"/>
      <c r="AM19" s="423"/>
      <c r="AN19" s="436"/>
      <c r="AO19" s="422"/>
      <c r="AP19" s="423"/>
      <c r="AQ19" s="424"/>
      <c r="AR19" s="428"/>
      <c r="AS19" s="422"/>
      <c r="AT19" s="424"/>
    </row>
    <row r="20" spans="1:46" s="4" customFormat="1" ht="24.95" customHeight="1">
      <c r="A20" s="208"/>
      <c r="B20" s="209"/>
      <c r="C20" s="409"/>
      <c r="D20" s="219"/>
      <c r="E20" s="211"/>
      <c r="F20" s="212"/>
      <c r="G20" s="213"/>
      <c r="H20" s="213"/>
      <c r="I20" s="410"/>
      <c r="J20" s="410"/>
      <c r="K20" s="220"/>
      <c r="L20" s="315">
        <f t="shared" si="0"/>
        <v>0</v>
      </c>
      <c r="M20" s="422"/>
      <c r="N20" s="423"/>
      <c r="O20" s="423"/>
      <c r="P20" s="423"/>
      <c r="Q20" s="423"/>
      <c r="R20" s="423"/>
      <c r="S20" s="424"/>
      <c r="T20" s="422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424"/>
      <c r="AI20" s="422"/>
      <c r="AJ20" s="423"/>
      <c r="AK20" s="423"/>
      <c r="AL20" s="423"/>
      <c r="AM20" s="423"/>
      <c r="AN20" s="436"/>
      <c r="AO20" s="422"/>
      <c r="AP20" s="423"/>
      <c r="AQ20" s="424"/>
      <c r="AR20" s="428"/>
      <c r="AS20" s="422"/>
      <c r="AT20" s="424"/>
    </row>
    <row r="21" spans="1:46" s="4" customFormat="1" ht="24.95" customHeight="1">
      <c r="A21" s="208"/>
      <c r="B21" s="209"/>
      <c r="C21" s="409"/>
      <c r="D21" s="219"/>
      <c r="E21" s="211"/>
      <c r="F21" s="212"/>
      <c r="G21" s="213"/>
      <c r="H21" s="213"/>
      <c r="I21" s="410"/>
      <c r="J21" s="410"/>
      <c r="K21" s="413"/>
      <c r="L21" s="315">
        <f t="shared" si="0"/>
        <v>0</v>
      </c>
      <c r="M21" s="422"/>
      <c r="N21" s="423"/>
      <c r="O21" s="423"/>
      <c r="P21" s="423"/>
      <c r="Q21" s="423"/>
      <c r="R21" s="423"/>
      <c r="S21" s="424"/>
      <c r="T21" s="422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424"/>
      <c r="AI21" s="422"/>
      <c r="AJ21" s="423"/>
      <c r="AK21" s="423"/>
      <c r="AL21" s="423"/>
      <c r="AM21" s="423"/>
      <c r="AN21" s="436"/>
      <c r="AO21" s="422"/>
      <c r="AP21" s="423"/>
      <c r="AQ21" s="424"/>
      <c r="AR21" s="428"/>
      <c r="AS21" s="422"/>
      <c r="AT21" s="424"/>
    </row>
    <row r="22" spans="1:46" s="4" customFormat="1" ht="24.95" customHeight="1">
      <c r="A22" s="208"/>
      <c r="B22" s="209"/>
      <c r="C22" s="409"/>
      <c r="D22" s="219"/>
      <c r="E22" s="211"/>
      <c r="F22" s="212"/>
      <c r="G22" s="213"/>
      <c r="H22" s="213"/>
      <c r="I22" s="410"/>
      <c r="J22" s="410"/>
      <c r="K22" s="413"/>
      <c r="L22" s="315">
        <f t="shared" si="0"/>
        <v>0</v>
      </c>
      <c r="M22" s="422"/>
      <c r="N22" s="423"/>
      <c r="O22" s="423"/>
      <c r="P22" s="423"/>
      <c r="Q22" s="423"/>
      <c r="R22" s="423"/>
      <c r="S22" s="424"/>
      <c r="T22" s="422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4"/>
      <c r="AI22" s="422"/>
      <c r="AJ22" s="423"/>
      <c r="AK22" s="423"/>
      <c r="AL22" s="423"/>
      <c r="AM22" s="423"/>
      <c r="AN22" s="436"/>
      <c r="AO22" s="422"/>
      <c r="AP22" s="423"/>
      <c r="AQ22" s="424"/>
      <c r="AR22" s="428"/>
      <c r="AS22" s="422"/>
      <c r="AT22" s="424"/>
    </row>
    <row r="23" spans="1:46" s="3" customFormat="1" ht="24.95" customHeight="1">
      <c r="A23" s="208"/>
      <c r="B23" s="209"/>
      <c r="C23" s="409"/>
      <c r="D23" s="210"/>
      <c r="E23" s="214"/>
      <c r="F23" s="215"/>
      <c r="G23" s="216"/>
      <c r="H23" s="216"/>
      <c r="I23" s="412"/>
      <c r="J23" s="412"/>
      <c r="K23" s="414"/>
      <c r="L23" s="315">
        <f t="shared" si="0"/>
        <v>0</v>
      </c>
      <c r="M23" s="429"/>
      <c r="N23" s="430"/>
      <c r="O23" s="430"/>
      <c r="P23" s="430"/>
      <c r="Q23" s="430"/>
      <c r="R23" s="430"/>
      <c r="S23" s="431"/>
      <c r="T23" s="429"/>
      <c r="U23" s="430"/>
      <c r="V23" s="430"/>
      <c r="W23" s="430"/>
      <c r="X23" s="430"/>
      <c r="Y23" s="430"/>
      <c r="Z23" s="430"/>
      <c r="AA23" s="430"/>
      <c r="AB23" s="430"/>
      <c r="AC23" s="430"/>
      <c r="AD23" s="430"/>
      <c r="AE23" s="430"/>
      <c r="AF23" s="430"/>
      <c r="AG23" s="430"/>
      <c r="AH23" s="431"/>
      <c r="AI23" s="429"/>
      <c r="AJ23" s="430"/>
      <c r="AK23" s="430"/>
      <c r="AL23" s="430"/>
      <c r="AM23" s="430"/>
      <c r="AN23" s="435"/>
      <c r="AO23" s="429"/>
      <c r="AP23" s="430"/>
      <c r="AQ23" s="431"/>
      <c r="AR23" s="434"/>
      <c r="AS23" s="429"/>
      <c r="AT23" s="431"/>
    </row>
    <row r="24" spans="1:46" s="4" customFormat="1" ht="24.95" customHeight="1">
      <c r="A24" s="208"/>
      <c r="B24" s="209"/>
      <c r="C24" s="409"/>
      <c r="D24" s="219"/>
      <c r="E24" s="211"/>
      <c r="F24" s="212"/>
      <c r="G24" s="213"/>
      <c r="H24" s="213"/>
      <c r="I24" s="410"/>
      <c r="J24" s="410"/>
      <c r="K24" s="413"/>
      <c r="L24" s="315">
        <f t="shared" si="0"/>
        <v>0</v>
      </c>
      <c r="M24" s="422"/>
      <c r="N24" s="423"/>
      <c r="O24" s="423"/>
      <c r="P24" s="423"/>
      <c r="Q24" s="423"/>
      <c r="R24" s="423"/>
      <c r="S24" s="424"/>
      <c r="T24" s="422"/>
      <c r="U24" s="423"/>
      <c r="V24" s="423"/>
      <c r="W24" s="423"/>
      <c r="X24" s="423"/>
      <c r="Y24" s="423"/>
      <c r="Z24" s="423"/>
      <c r="AA24" s="423"/>
      <c r="AB24" s="423"/>
      <c r="AC24" s="423"/>
      <c r="AD24" s="423"/>
      <c r="AE24" s="423"/>
      <c r="AF24" s="423"/>
      <c r="AG24" s="423"/>
      <c r="AH24" s="424"/>
      <c r="AI24" s="422"/>
      <c r="AJ24" s="423"/>
      <c r="AK24" s="423"/>
      <c r="AL24" s="423"/>
      <c r="AM24" s="423"/>
      <c r="AN24" s="436"/>
      <c r="AO24" s="422"/>
      <c r="AP24" s="423"/>
      <c r="AQ24" s="424"/>
      <c r="AR24" s="428"/>
      <c r="AS24" s="422"/>
      <c r="AT24" s="424"/>
    </row>
    <row r="25" spans="1:46" s="3" customFormat="1" ht="24.95" customHeight="1">
      <c r="A25" s="208"/>
      <c r="B25" s="209"/>
      <c r="C25" s="409"/>
      <c r="D25" s="210"/>
      <c r="E25" s="214"/>
      <c r="F25" s="215"/>
      <c r="G25" s="216"/>
      <c r="H25" s="216"/>
      <c r="I25" s="412"/>
      <c r="J25" s="412"/>
      <c r="K25" s="414"/>
      <c r="L25" s="315">
        <f t="shared" si="0"/>
        <v>0</v>
      </c>
      <c r="M25" s="429"/>
      <c r="N25" s="430"/>
      <c r="O25" s="430"/>
      <c r="P25" s="430"/>
      <c r="Q25" s="430"/>
      <c r="R25" s="430"/>
      <c r="S25" s="431"/>
      <c r="T25" s="429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0"/>
      <c r="AG25" s="430"/>
      <c r="AH25" s="431"/>
      <c r="AI25" s="429"/>
      <c r="AJ25" s="430"/>
      <c r="AK25" s="430"/>
      <c r="AL25" s="430"/>
      <c r="AM25" s="430"/>
      <c r="AN25" s="435"/>
      <c r="AO25" s="429"/>
      <c r="AP25" s="430"/>
      <c r="AQ25" s="431"/>
      <c r="AR25" s="434"/>
      <c r="AS25" s="429"/>
      <c r="AT25" s="431"/>
    </row>
    <row r="26" spans="1:46" s="4" customFormat="1" ht="24.95" customHeight="1">
      <c r="A26" s="208"/>
      <c r="B26" s="209"/>
      <c r="C26" s="409"/>
      <c r="D26" s="219"/>
      <c r="E26" s="211"/>
      <c r="F26" s="212"/>
      <c r="G26" s="213"/>
      <c r="H26" s="213"/>
      <c r="I26" s="410"/>
      <c r="J26" s="410"/>
      <c r="K26" s="413"/>
      <c r="L26" s="315">
        <f t="shared" si="0"/>
        <v>0</v>
      </c>
      <c r="M26" s="422"/>
      <c r="N26" s="423"/>
      <c r="O26" s="423"/>
      <c r="P26" s="423"/>
      <c r="Q26" s="423"/>
      <c r="R26" s="423"/>
      <c r="S26" s="424"/>
      <c r="T26" s="422"/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  <c r="AG26" s="423"/>
      <c r="AH26" s="424"/>
      <c r="AI26" s="422"/>
      <c r="AJ26" s="423"/>
      <c r="AK26" s="423"/>
      <c r="AL26" s="423"/>
      <c r="AM26" s="423"/>
      <c r="AN26" s="436"/>
      <c r="AO26" s="422"/>
      <c r="AP26" s="423"/>
      <c r="AQ26" s="424"/>
      <c r="AR26" s="428"/>
      <c r="AS26" s="422"/>
      <c r="AT26" s="424"/>
    </row>
    <row r="27" spans="1:46" s="4" customFormat="1" ht="24.95" customHeight="1">
      <c r="A27" s="208"/>
      <c r="B27" s="209"/>
      <c r="C27" s="409"/>
      <c r="D27" s="219"/>
      <c r="E27" s="211"/>
      <c r="F27" s="212"/>
      <c r="G27" s="213"/>
      <c r="H27" s="213"/>
      <c r="I27" s="410"/>
      <c r="J27" s="410"/>
      <c r="K27" s="413"/>
      <c r="L27" s="315">
        <f t="shared" si="0"/>
        <v>0</v>
      </c>
      <c r="M27" s="422"/>
      <c r="N27" s="423"/>
      <c r="O27" s="423"/>
      <c r="P27" s="423"/>
      <c r="Q27" s="423"/>
      <c r="R27" s="423"/>
      <c r="S27" s="424"/>
      <c r="T27" s="422"/>
      <c r="U27" s="423"/>
      <c r="V27" s="423"/>
      <c r="W27" s="423"/>
      <c r="X27" s="423"/>
      <c r="Y27" s="423"/>
      <c r="Z27" s="423"/>
      <c r="AA27" s="423"/>
      <c r="AB27" s="423"/>
      <c r="AC27" s="423"/>
      <c r="AD27" s="423"/>
      <c r="AE27" s="423"/>
      <c r="AF27" s="423"/>
      <c r="AG27" s="423"/>
      <c r="AH27" s="424"/>
      <c r="AI27" s="422"/>
      <c r="AJ27" s="423"/>
      <c r="AK27" s="423"/>
      <c r="AL27" s="423"/>
      <c r="AM27" s="423"/>
      <c r="AN27" s="436"/>
      <c r="AO27" s="422"/>
      <c r="AP27" s="423"/>
      <c r="AQ27" s="424"/>
      <c r="AR27" s="428"/>
      <c r="AS27" s="422"/>
      <c r="AT27" s="424"/>
    </row>
    <row r="28" spans="1:46" s="4" customFormat="1" ht="24.95" customHeight="1">
      <c r="A28" s="208"/>
      <c r="B28" s="209"/>
      <c r="C28" s="409"/>
      <c r="D28" s="219"/>
      <c r="E28" s="211"/>
      <c r="F28" s="212"/>
      <c r="G28" s="213"/>
      <c r="H28" s="213"/>
      <c r="I28" s="410"/>
      <c r="J28" s="410"/>
      <c r="K28" s="413"/>
      <c r="L28" s="315">
        <f t="shared" si="0"/>
        <v>0</v>
      </c>
      <c r="M28" s="422"/>
      <c r="N28" s="423"/>
      <c r="O28" s="423"/>
      <c r="P28" s="423"/>
      <c r="Q28" s="423"/>
      <c r="R28" s="423"/>
      <c r="S28" s="424"/>
      <c r="T28" s="422"/>
      <c r="U28" s="423"/>
      <c r="V28" s="423"/>
      <c r="W28" s="423"/>
      <c r="X28" s="423"/>
      <c r="Y28" s="423"/>
      <c r="Z28" s="423"/>
      <c r="AA28" s="423"/>
      <c r="AB28" s="423"/>
      <c r="AC28" s="423"/>
      <c r="AD28" s="423"/>
      <c r="AE28" s="423"/>
      <c r="AF28" s="423"/>
      <c r="AG28" s="423"/>
      <c r="AH28" s="424"/>
      <c r="AI28" s="422"/>
      <c r="AJ28" s="423"/>
      <c r="AK28" s="423"/>
      <c r="AL28" s="423"/>
      <c r="AM28" s="423"/>
      <c r="AN28" s="436"/>
      <c r="AO28" s="422"/>
      <c r="AP28" s="423"/>
      <c r="AQ28" s="424"/>
      <c r="AR28" s="428"/>
      <c r="AS28" s="422"/>
      <c r="AT28" s="424"/>
    </row>
    <row r="29" spans="1:46" s="4" customFormat="1" ht="24.95" customHeight="1">
      <c r="A29" s="208"/>
      <c r="B29" s="209"/>
      <c r="C29" s="409"/>
      <c r="D29" s="219"/>
      <c r="E29" s="211"/>
      <c r="F29" s="212"/>
      <c r="G29" s="213"/>
      <c r="H29" s="213"/>
      <c r="I29" s="410"/>
      <c r="J29" s="410"/>
      <c r="K29" s="413"/>
      <c r="L29" s="315">
        <f t="shared" si="0"/>
        <v>0</v>
      </c>
      <c r="M29" s="422"/>
      <c r="N29" s="423"/>
      <c r="O29" s="423"/>
      <c r="P29" s="423"/>
      <c r="Q29" s="423"/>
      <c r="R29" s="423"/>
      <c r="S29" s="424"/>
      <c r="T29" s="422"/>
      <c r="U29" s="423"/>
      <c r="V29" s="423"/>
      <c r="W29" s="423"/>
      <c r="X29" s="423"/>
      <c r="Y29" s="423"/>
      <c r="Z29" s="423"/>
      <c r="AA29" s="423"/>
      <c r="AB29" s="423"/>
      <c r="AC29" s="423"/>
      <c r="AD29" s="423"/>
      <c r="AE29" s="423"/>
      <c r="AF29" s="423"/>
      <c r="AG29" s="423"/>
      <c r="AH29" s="424"/>
      <c r="AI29" s="422"/>
      <c r="AJ29" s="423"/>
      <c r="AK29" s="423"/>
      <c r="AL29" s="423"/>
      <c r="AM29" s="423"/>
      <c r="AN29" s="436"/>
      <c r="AO29" s="422"/>
      <c r="AP29" s="423"/>
      <c r="AQ29" s="424"/>
      <c r="AR29" s="428"/>
      <c r="AS29" s="422"/>
      <c r="AT29" s="424"/>
    </row>
    <row r="30" spans="1:46" s="4" customFormat="1" ht="24.95" customHeight="1">
      <c r="A30" s="208"/>
      <c r="B30" s="209"/>
      <c r="C30" s="409"/>
      <c r="D30" s="219"/>
      <c r="E30" s="211"/>
      <c r="F30" s="212"/>
      <c r="G30" s="213"/>
      <c r="H30" s="213"/>
      <c r="I30" s="410"/>
      <c r="J30" s="410"/>
      <c r="K30" s="413"/>
      <c r="L30" s="315">
        <f t="shared" si="0"/>
        <v>0</v>
      </c>
      <c r="M30" s="422"/>
      <c r="N30" s="423"/>
      <c r="O30" s="423"/>
      <c r="P30" s="423"/>
      <c r="Q30" s="423"/>
      <c r="R30" s="423"/>
      <c r="S30" s="424"/>
      <c r="T30" s="422"/>
      <c r="U30" s="44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4"/>
      <c r="AI30" s="422"/>
      <c r="AJ30" s="423"/>
      <c r="AK30" s="423"/>
      <c r="AL30" s="423"/>
      <c r="AM30" s="423"/>
      <c r="AN30" s="436"/>
      <c r="AO30" s="422"/>
      <c r="AP30" s="423"/>
      <c r="AQ30" s="424"/>
      <c r="AR30" s="428"/>
      <c r="AS30" s="422"/>
      <c r="AT30" s="424"/>
    </row>
    <row r="31" spans="1:46" s="4" customFormat="1" ht="24.95" customHeight="1" thickBot="1">
      <c r="A31" s="221"/>
      <c r="B31" s="222"/>
      <c r="C31" s="415"/>
      <c r="D31" s="416"/>
      <c r="E31" s="417"/>
      <c r="F31" s="418"/>
      <c r="G31" s="419"/>
      <c r="H31" s="419"/>
      <c r="I31" s="420"/>
      <c r="J31" s="420"/>
      <c r="K31" s="421"/>
      <c r="L31" s="316">
        <f t="shared" si="0"/>
        <v>0</v>
      </c>
      <c r="M31" s="437"/>
      <c r="N31" s="438"/>
      <c r="O31" s="438"/>
      <c r="P31" s="438"/>
      <c r="Q31" s="438"/>
      <c r="R31" s="438"/>
      <c r="S31" s="439"/>
      <c r="T31" s="437"/>
      <c r="U31" s="438"/>
      <c r="V31" s="438"/>
      <c r="W31" s="438"/>
      <c r="X31" s="438"/>
      <c r="Y31" s="438"/>
      <c r="Z31" s="438"/>
      <c r="AA31" s="438"/>
      <c r="AB31" s="438"/>
      <c r="AC31" s="438"/>
      <c r="AD31" s="438"/>
      <c r="AE31" s="438"/>
      <c r="AF31" s="438"/>
      <c r="AG31" s="438"/>
      <c r="AH31" s="439"/>
      <c r="AI31" s="437"/>
      <c r="AJ31" s="438"/>
      <c r="AK31" s="438"/>
      <c r="AL31" s="438"/>
      <c r="AM31" s="438"/>
      <c r="AN31" s="440"/>
      <c r="AO31" s="437"/>
      <c r="AP31" s="438"/>
      <c r="AQ31" s="439"/>
      <c r="AR31" s="441"/>
      <c r="AS31" s="437"/>
      <c r="AT31" s="439"/>
    </row>
    <row r="32" spans="1:46" customFormat="1" ht="24.95" customHeight="1" thickBot="1">
      <c r="A32" s="286"/>
      <c r="B32" s="317"/>
      <c r="C32" s="318"/>
      <c r="D32" s="317"/>
      <c r="E32" s="309">
        <f>SUM(E4:E31)</f>
        <v>0</v>
      </c>
      <c r="F32" s="309">
        <f t="shared" ref="F32:AT32" si="1">SUM(F4:F31)</f>
        <v>0</v>
      </c>
      <c r="G32" s="309">
        <f t="shared" si="1"/>
        <v>0</v>
      </c>
      <c r="H32" s="309">
        <f t="shared" si="1"/>
        <v>0</v>
      </c>
      <c r="I32" s="309">
        <f t="shared" si="1"/>
        <v>0</v>
      </c>
      <c r="J32" s="309">
        <f t="shared" si="1"/>
        <v>0</v>
      </c>
      <c r="K32" s="310">
        <f t="shared" si="1"/>
        <v>0</v>
      </c>
      <c r="L32" s="308">
        <f t="shared" si="1"/>
        <v>0</v>
      </c>
      <c r="M32" s="298">
        <f t="shared" si="1"/>
        <v>0</v>
      </c>
      <c r="N32" s="299">
        <f t="shared" si="1"/>
        <v>0</v>
      </c>
      <c r="O32" s="299">
        <f t="shared" si="1"/>
        <v>0</v>
      </c>
      <c r="P32" s="299">
        <f t="shared" si="1"/>
        <v>0</v>
      </c>
      <c r="Q32" s="299">
        <f t="shared" si="1"/>
        <v>0</v>
      </c>
      <c r="R32" s="299">
        <f t="shared" si="1"/>
        <v>0</v>
      </c>
      <c r="S32" s="300">
        <f t="shared" si="1"/>
        <v>0</v>
      </c>
      <c r="T32" s="298">
        <f t="shared" si="1"/>
        <v>0</v>
      </c>
      <c r="U32" s="299">
        <f t="shared" si="1"/>
        <v>0</v>
      </c>
      <c r="V32" s="299">
        <f t="shared" si="1"/>
        <v>0</v>
      </c>
      <c r="W32" s="299">
        <f t="shared" si="1"/>
        <v>0</v>
      </c>
      <c r="X32" s="299">
        <f t="shared" si="1"/>
        <v>0</v>
      </c>
      <c r="Y32" s="299">
        <f t="shared" si="1"/>
        <v>0</v>
      </c>
      <c r="Z32" s="299">
        <f t="shared" si="1"/>
        <v>0</v>
      </c>
      <c r="AA32" s="299">
        <f t="shared" si="1"/>
        <v>0</v>
      </c>
      <c r="AB32" s="299">
        <f t="shared" si="1"/>
        <v>0</v>
      </c>
      <c r="AC32" s="299">
        <f t="shared" si="1"/>
        <v>0</v>
      </c>
      <c r="AD32" s="299">
        <f t="shared" si="1"/>
        <v>0</v>
      </c>
      <c r="AE32" s="299">
        <f t="shared" si="1"/>
        <v>0</v>
      </c>
      <c r="AF32" s="299">
        <f t="shared" si="1"/>
        <v>0</v>
      </c>
      <c r="AG32" s="299">
        <f t="shared" si="1"/>
        <v>0</v>
      </c>
      <c r="AH32" s="300">
        <f t="shared" si="1"/>
        <v>0</v>
      </c>
      <c r="AI32" s="298">
        <f t="shared" si="1"/>
        <v>0</v>
      </c>
      <c r="AJ32" s="299">
        <f t="shared" si="1"/>
        <v>0</v>
      </c>
      <c r="AK32" s="299">
        <f t="shared" si="1"/>
        <v>0</v>
      </c>
      <c r="AL32" s="299">
        <f t="shared" si="1"/>
        <v>0</v>
      </c>
      <c r="AM32" s="299">
        <f t="shared" si="1"/>
        <v>0</v>
      </c>
      <c r="AN32" s="300">
        <f t="shared" si="1"/>
        <v>0</v>
      </c>
      <c r="AO32" s="298">
        <f t="shared" si="1"/>
        <v>0</v>
      </c>
      <c r="AP32" s="299">
        <f t="shared" si="1"/>
        <v>0</v>
      </c>
      <c r="AQ32" s="319">
        <f t="shared" si="1"/>
        <v>0</v>
      </c>
      <c r="AR32" s="297">
        <f t="shared" si="1"/>
        <v>0</v>
      </c>
      <c r="AS32" s="298">
        <f t="shared" si="1"/>
        <v>0</v>
      </c>
      <c r="AT32" s="300">
        <f t="shared" si="1"/>
        <v>0</v>
      </c>
    </row>
  </sheetData>
  <mergeCells count="5">
    <mergeCell ref="M1:S1"/>
    <mergeCell ref="T1:AH1"/>
    <mergeCell ref="AI1:AN1"/>
    <mergeCell ref="AO1:AQ1"/>
    <mergeCell ref="AS1:AT1"/>
  </mergeCells>
  <printOptions horizontalCentered="1" verticalCentered="1"/>
  <pageMargins left="0" right="0" top="0" bottom="0" header="0" footer="0"/>
  <pageSetup paperSize="9" scale="54" firstPageNumber="0" fitToWidth="4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T32"/>
  <sheetViews>
    <sheetView zoomScale="60" zoomScaleNormal="60" workbookViewId="0">
      <pane xSplit="2" ySplit="4" topLeftCell="C5" activePane="bottomRight" state="frozen"/>
      <selection pane="topRight"/>
      <selection pane="bottomLeft"/>
      <selection pane="bottomRight" activeCell="A3" sqref="A3"/>
    </sheetView>
  </sheetViews>
  <sheetFormatPr baseColWidth="10" defaultRowHeight="14.25"/>
  <cols>
    <col min="1" max="1" width="15.7109375" style="95" customWidth="1"/>
    <col min="2" max="2" width="60.7109375" style="91" customWidth="1"/>
    <col min="3" max="3" width="9.140625" style="91" customWidth="1"/>
    <col min="4" max="4" width="18.7109375" style="91" customWidth="1"/>
    <col min="5" max="6" width="15.7109375" style="91" customWidth="1"/>
    <col min="7" max="7" width="15.7109375" style="96" customWidth="1"/>
    <col min="8" max="11" width="15.7109375" style="91" customWidth="1"/>
    <col min="12" max="12" width="15.7109375" style="97" customWidth="1"/>
    <col min="13" max="46" width="15.7109375" style="91" customWidth="1"/>
    <col min="47" max="16384" width="11.42578125" style="91"/>
  </cols>
  <sheetData>
    <row r="1" spans="1:46" s="69" customFormat="1" ht="56.1" customHeight="1" thickBot="1">
      <c r="A1" s="116"/>
      <c r="B1" s="117" t="s">
        <v>216</v>
      </c>
      <c r="C1" s="118"/>
      <c r="D1" s="199" t="str">
        <f>IF(ISBLANK(Entete!B16),"Entrer Nom de Section en page d'entête",Entete!B16)</f>
        <v>Entrer Nom de Section en page d'entête</v>
      </c>
      <c r="E1" s="199"/>
      <c r="F1" s="199"/>
      <c r="G1" s="199"/>
      <c r="H1" s="199"/>
      <c r="I1" s="199"/>
      <c r="J1" s="199"/>
      <c r="K1" s="118" t="s">
        <v>209</v>
      </c>
      <c r="L1" s="200">
        <f>IF(ISBLANK(Entete!C21),"Entrer Année en page d'entête",Entete!C21)</f>
        <v>2020</v>
      </c>
      <c r="M1" s="630" t="s">
        <v>30</v>
      </c>
      <c r="N1" s="632"/>
      <c r="O1" s="632"/>
      <c r="P1" s="632"/>
      <c r="Q1" s="632"/>
      <c r="R1" s="632"/>
      <c r="S1" s="631"/>
      <c r="T1" s="630" t="s">
        <v>31</v>
      </c>
      <c r="U1" s="632"/>
      <c r="V1" s="632"/>
      <c r="W1" s="632"/>
      <c r="X1" s="632"/>
      <c r="Y1" s="632"/>
      <c r="Z1" s="632"/>
      <c r="AA1" s="632"/>
      <c r="AB1" s="632"/>
      <c r="AC1" s="632"/>
      <c r="AD1" s="632"/>
      <c r="AE1" s="632"/>
      <c r="AF1" s="632"/>
      <c r="AG1" s="632"/>
      <c r="AH1" s="631"/>
      <c r="AI1" s="630" t="s">
        <v>32</v>
      </c>
      <c r="AJ1" s="633"/>
      <c r="AK1" s="633"/>
      <c r="AL1" s="633"/>
      <c r="AM1" s="633"/>
      <c r="AN1" s="634"/>
      <c r="AO1" s="630" t="s">
        <v>163</v>
      </c>
      <c r="AP1" s="632"/>
      <c r="AQ1" s="631"/>
      <c r="AR1" s="119"/>
      <c r="AS1" s="630" t="s">
        <v>185</v>
      </c>
      <c r="AT1" s="631"/>
    </row>
    <row r="2" spans="1:46" s="70" customFormat="1" ht="110.1" customHeight="1" thickBot="1">
      <c r="A2" s="120" t="s">
        <v>29</v>
      </c>
      <c r="B2" s="122" t="s">
        <v>230</v>
      </c>
      <c r="C2" s="121" t="s">
        <v>33</v>
      </c>
      <c r="D2" s="79" t="s">
        <v>195</v>
      </c>
      <c r="E2" s="128" t="s">
        <v>6</v>
      </c>
      <c r="F2" s="129" t="s">
        <v>7</v>
      </c>
      <c r="G2" s="129" t="s">
        <v>189</v>
      </c>
      <c r="H2" s="87" t="s">
        <v>190</v>
      </c>
      <c r="I2" s="87" t="s">
        <v>8</v>
      </c>
      <c r="J2" s="87" t="s">
        <v>9</v>
      </c>
      <c r="K2" s="88" t="s">
        <v>10</v>
      </c>
      <c r="L2" s="92" t="s">
        <v>11</v>
      </c>
      <c r="M2" s="93" t="s">
        <v>34</v>
      </c>
      <c r="N2" s="78" t="s">
        <v>35</v>
      </c>
      <c r="O2" s="78" t="s">
        <v>36</v>
      </c>
      <c r="P2" s="78" t="s">
        <v>37</v>
      </c>
      <c r="Q2" s="79" t="s">
        <v>38</v>
      </c>
      <c r="R2" s="77" t="s">
        <v>39</v>
      </c>
      <c r="S2" s="94" t="s">
        <v>40</v>
      </c>
      <c r="T2" s="93" t="s">
        <v>41</v>
      </c>
      <c r="U2" s="78" t="s">
        <v>42</v>
      </c>
      <c r="V2" s="78" t="s">
        <v>43</v>
      </c>
      <c r="W2" s="78" t="s">
        <v>44</v>
      </c>
      <c r="X2" s="78" t="s">
        <v>45</v>
      </c>
      <c r="Y2" s="78" t="s">
        <v>46</v>
      </c>
      <c r="Z2" s="78" t="s">
        <v>47</v>
      </c>
      <c r="AA2" s="78" t="s">
        <v>48</v>
      </c>
      <c r="AB2" s="78" t="s">
        <v>191</v>
      </c>
      <c r="AC2" s="78" t="s">
        <v>49</v>
      </c>
      <c r="AD2" s="78" t="s">
        <v>50</v>
      </c>
      <c r="AE2" s="78" t="s">
        <v>51</v>
      </c>
      <c r="AF2" s="78" t="s">
        <v>192</v>
      </c>
      <c r="AG2" s="78" t="s">
        <v>52</v>
      </c>
      <c r="AH2" s="94" t="s">
        <v>53</v>
      </c>
      <c r="AI2" s="110" t="s">
        <v>54</v>
      </c>
      <c r="AJ2" s="111" t="s">
        <v>55</v>
      </c>
      <c r="AK2" s="111" t="s">
        <v>56</v>
      </c>
      <c r="AL2" s="111" t="s">
        <v>57</v>
      </c>
      <c r="AM2" s="111" t="s">
        <v>58</v>
      </c>
      <c r="AN2" s="112" t="s">
        <v>59</v>
      </c>
      <c r="AO2" s="110" t="s">
        <v>60</v>
      </c>
      <c r="AP2" s="111" t="s">
        <v>203</v>
      </c>
      <c r="AQ2" s="113" t="s">
        <v>61</v>
      </c>
      <c r="AR2" s="114" t="s">
        <v>62</v>
      </c>
      <c r="AS2" s="110" t="s">
        <v>3</v>
      </c>
      <c r="AT2" s="113" t="s">
        <v>194</v>
      </c>
    </row>
    <row r="3" spans="1:46" s="12" customFormat="1" ht="24.95" customHeight="1" thickBot="1">
      <c r="A3" s="98"/>
      <c r="B3" s="99"/>
      <c r="C3" s="100"/>
      <c r="D3" s="101" t="s">
        <v>215</v>
      </c>
      <c r="E3" s="102">
        <v>512100</v>
      </c>
      <c r="F3" s="103">
        <v>512110</v>
      </c>
      <c r="G3" s="103">
        <v>514100</v>
      </c>
      <c r="H3" s="103">
        <v>514100</v>
      </c>
      <c r="I3" s="103">
        <v>517100</v>
      </c>
      <c r="J3" s="103">
        <v>517110</v>
      </c>
      <c r="K3" s="104">
        <v>532100</v>
      </c>
      <c r="L3" s="105"/>
      <c r="M3" s="106">
        <v>606100</v>
      </c>
      <c r="N3" s="103">
        <v>606300</v>
      </c>
      <c r="O3" s="103">
        <v>606400</v>
      </c>
      <c r="P3" s="103">
        <v>607100</v>
      </c>
      <c r="Q3" s="103">
        <v>607200</v>
      </c>
      <c r="R3" s="103">
        <v>607400</v>
      </c>
      <c r="S3" s="107">
        <v>607410</v>
      </c>
      <c r="T3" s="106" t="s">
        <v>92</v>
      </c>
      <c r="U3" s="103" t="s">
        <v>96</v>
      </c>
      <c r="V3" s="103" t="s">
        <v>100</v>
      </c>
      <c r="W3" s="103" t="s">
        <v>104</v>
      </c>
      <c r="X3" s="103" t="s">
        <v>106</v>
      </c>
      <c r="Y3" s="103" t="s">
        <v>108</v>
      </c>
      <c r="Z3" s="103" t="s">
        <v>111</v>
      </c>
      <c r="AA3" s="103" t="s">
        <v>117</v>
      </c>
      <c r="AB3" s="103" t="s">
        <v>115</v>
      </c>
      <c r="AC3" s="103" t="s">
        <v>120</v>
      </c>
      <c r="AD3" s="103" t="s">
        <v>123</v>
      </c>
      <c r="AE3" s="103" t="s">
        <v>126</v>
      </c>
      <c r="AF3" s="103" t="s">
        <v>129</v>
      </c>
      <c r="AG3" s="103" t="s">
        <v>134</v>
      </c>
      <c r="AH3" s="107" t="s">
        <v>138</v>
      </c>
      <c r="AI3" s="106" t="s">
        <v>144</v>
      </c>
      <c r="AJ3" s="103" t="s">
        <v>147</v>
      </c>
      <c r="AK3" s="103" t="s">
        <v>150</v>
      </c>
      <c r="AL3" s="103" t="s">
        <v>155</v>
      </c>
      <c r="AM3" s="103" t="s">
        <v>159</v>
      </c>
      <c r="AN3" s="108" t="s">
        <v>160</v>
      </c>
      <c r="AO3" s="106" t="s">
        <v>165</v>
      </c>
      <c r="AP3" s="103" t="s">
        <v>204</v>
      </c>
      <c r="AQ3" s="107" t="s">
        <v>168</v>
      </c>
      <c r="AR3" s="109" t="s">
        <v>193</v>
      </c>
      <c r="AS3" s="106" t="s">
        <v>184</v>
      </c>
      <c r="AT3" s="107" t="s">
        <v>188</v>
      </c>
    </row>
    <row r="4" spans="1:46" customFormat="1" ht="24.95" customHeight="1" thickBot="1">
      <c r="A4" s="311"/>
      <c r="B4" s="312"/>
      <c r="C4" s="312"/>
      <c r="D4" s="313"/>
      <c r="E4" s="279">
        <f>Depenses_3!E32</f>
        <v>0</v>
      </c>
      <c r="F4" s="280">
        <f>Depenses_3!F32</f>
        <v>0</v>
      </c>
      <c r="G4" s="280">
        <f>Depenses_3!G32</f>
        <v>0</v>
      </c>
      <c r="H4" s="280">
        <f>Depenses_3!H32</f>
        <v>0</v>
      </c>
      <c r="I4" s="280">
        <f>Depenses_3!I32</f>
        <v>0</v>
      </c>
      <c r="J4" s="280">
        <f>Depenses_3!J32</f>
        <v>0</v>
      </c>
      <c r="K4" s="281">
        <f>Depenses_3!K32</f>
        <v>0</v>
      </c>
      <c r="L4" s="274">
        <f>Depenses_1!L32</f>
        <v>0</v>
      </c>
      <c r="M4" s="279">
        <f>Depenses_3!M32</f>
        <v>0</v>
      </c>
      <c r="N4" s="280">
        <f>Depenses_3!N32</f>
        <v>0</v>
      </c>
      <c r="O4" s="280">
        <f>Depenses_3!O32</f>
        <v>0</v>
      </c>
      <c r="P4" s="280">
        <f>Depenses_3!P32</f>
        <v>0</v>
      </c>
      <c r="Q4" s="280">
        <f>Depenses_3!Q32</f>
        <v>0</v>
      </c>
      <c r="R4" s="280">
        <f>Depenses_3!R32</f>
        <v>0</v>
      </c>
      <c r="S4" s="281">
        <f>Depenses_3!S32</f>
        <v>0</v>
      </c>
      <c r="T4" s="279">
        <f>Depenses_3!T32</f>
        <v>0</v>
      </c>
      <c r="U4" s="280">
        <f>Depenses_3!U32</f>
        <v>0</v>
      </c>
      <c r="V4" s="280">
        <f>Depenses_3!V32</f>
        <v>0</v>
      </c>
      <c r="W4" s="280">
        <f>Depenses_3!W32</f>
        <v>0</v>
      </c>
      <c r="X4" s="280">
        <f>Depenses_3!X32</f>
        <v>0</v>
      </c>
      <c r="Y4" s="280">
        <f>Depenses_3!Y32</f>
        <v>0</v>
      </c>
      <c r="Z4" s="280">
        <f>Depenses_3!Z32</f>
        <v>0</v>
      </c>
      <c r="AA4" s="280">
        <f>Depenses_3!AA32</f>
        <v>0</v>
      </c>
      <c r="AB4" s="280">
        <f>Depenses_3!AB32</f>
        <v>0</v>
      </c>
      <c r="AC4" s="280">
        <f>Depenses_3!AC32</f>
        <v>0</v>
      </c>
      <c r="AD4" s="280">
        <f>Depenses_3!AD32</f>
        <v>0</v>
      </c>
      <c r="AE4" s="280">
        <f>Depenses_3!AE32</f>
        <v>0</v>
      </c>
      <c r="AF4" s="280">
        <f>Depenses_3!AF32</f>
        <v>0</v>
      </c>
      <c r="AG4" s="280">
        <f>Depenses_3!AG32</f>
        <v>0</v>
      </c>
      <c r="AH4" s="281">
        <f>Depenses_3!AH32</f>
        <v>0</v>
      </c>
      <c r="AI4" s="279">
        <f>Depenses_3!AI32</f>
        <v>0</v>
      </c>
      <c r="AJ4" s="280">
        <f>Depenses_3!AJ32</f>
        <v>0</v>
      </c>
      <c r="AK4" s="280">
        <f>Depenses_3!AK32</f>
        <v>0</v>
      </c>
      <c r="AL4" s="280">
        <f>Depenses_3!AL32</f>
        <v>0</v>
      </c>
      <c r="AM4" s="280">
        <f>Depenses_3!AM32</f>
        <v>0</v>
      </c>
      <c r="AN4" s="281">
        <f>Depenses_3!AN32</f>
        <v>0</v>
      </c>
      <c r="AO4" s="279">
        <f>Depenses_3!AO32</f>
        <v>0</v>
      </c>
      <c r="AP4" s="280">
        <f>Depenses_3!AP32</f>
        <v>0</v>
      </c>
      <c r="AQ4" s="281">
        <f>Depenses_3!AQ32</f>
        <v>0</v>
      </c>
      <c r="AR4" s="278">
        <f>Depenses_3!AR32</f>
        <v>0</v>
      </c>
      <c r="AS4" s="279">
        <f>Depenses_3!AS32</f>
        <v>0</v>
      </c>
      <c r="AT4" s="281">
        <f>Depenses_3!AT32</f>
        <v>0</v>
      </c>
    </row>
    <row r="5" spans="1:46" s="4" customFormat="1" ht="24.95" customHeight="1">
      <c r="A5" s="208"/>
      <c r="B5" s="209"/>
      <c r="C5" s="409"/>
      <c r="D5" s="210"/>
      <c r="E5" s="211"/>
      <c r="F5" s="212"/>
      <c r="G5" s="213"/>
      <c r="H5" s="212"/>
      <c r="I5" s="410"/>
      <c r="J5" s="410"/>
      <c r="K5" s="411"/>
      <c r="L5" s="315">
        <f t="shared" ref="L5:L31" si="0">SUM(M5:AT5)-SUM(E5:K5)</f>
        <v>0</v>
      </c>
      <c r="M5" s="422"/>
      <c r="N5" s="423"/>
      <c r="O5" s="423"/>
      <c r="P5" s="423"/>
      <c r="Q5" s="423"/>
      <c r="R5" s="423"/>
      <c r="S5" s="424"/>
      <c r="T5" s="422"/>
      <c r="U5" s="423"/>
      <c r="V5" s="423"/>
      <c r="W5" s="423"/>
      <c r="X5" s="423"/>
      <c r="Y5" s="423"/>
      <c r="Z5" s="442"/>
      <c r="AA5" s="423"/>
      <c r="AB5" s="423"/>
      <c r="AC5" s="423"/>
      <c r="AD5" s="423"/>
      <c r="AE5" s="423"/>
      <c r="AF5" s="423"/>
      <c r="AG5" s="423"/>
      <c r="AH5" s="424"/>
      <c r="AI5" s="422"/>
      <c r="AJ5" s="423"/>
      <c r="AK5" s="423"/>
      <c r="AL5" s="423"/>
      <c r="AM5" s="423"/>
      <c r="AN5" s="436"/>
      <c r="AO5" s="422"/>
      <c r="AP5" s="423"/>
      <c r="AQ5" s="424"/>
      <c r="AR5" s="428"/>
      <c r="AS5" s="422"/>
      <c r="AT5" s="424"/>
    </row>
    <row r="6" spans="1:46" s="4" customFormat="1" ht="24.95" customHeight="1">
      <c r="A6" s="208"/>
      <c r="B6" s="209"/>
      <c r="C6" s="409"/>
      <c r="D6" s="210"/>
      <c r="E6" s="211"/>
      <c r="F6" s="212"/>
      <c r="G6" s="213"/>
      <c r="H6" s="212"/>
      <c r="I6" s="410"/>
      <c r="J6" s="410"/>
      <c r="K6" s="411"/>
      <c r="L6" s="315">
        <f t="shared" si="0"/>
        <v>0</v>
      </c>
      <c r="M6" s="422"/>
      <c r="N6" s="423"/>
      <c r="O6" s="423"/>
      <c r="P6" s="423"/>
      <c r="Q6" s="423"/>
      <c r="R6" s="423"/>
      <c r="S6" s="424"/>
      <c r="T6" s="422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4"/>
      <c r="AI6" s="422"/>
      <c r="AJ6" s="423"/>
      <c r="AK6" s="423"/>
      <c r="AL6" s="423"/>
      <c r="AM6" s="423"/>
      <c r="AN6" s="436"/>
      <c r="AO6" s="422"/>
      <c r="AP6" s="423"/>
      <c r="AQ6" s="424"/>
      <c r="AR6" s="428"/>
      <c r="AS6" s="422"/>
      <c r="AT6" s="424"/>
    </row>
    <row r="7" spans="1:46" s="4" customFormat="1" ht="24.95" customHeight="1">
      <c r="A7" s="208"/>
      <c r="B7" s="209"/>
      <c r="C7" s="409"/>
      <c r="D7" s="210"/>
      <c r="E7" s="211"/>
      <c r="F7" s="212"/>
      <c r="G7" s="213"/>
      <c r="H7" s="213"/>
      <c r="I7" s="410"/>
      <c r="J7" s="410"/>
      <c r="K7" s="411"/>
      <c r="L7" s="315">
        <f t="shared" si="0"/>
        <v>0</v>
      </c>
      <c r="M7" s="422"/>
      <c r="N7" s="423"/>
      <c r="O7" s="423"/>
      <c r="P7" s="423"/>
      <c r="Q7" s="423"/>
      <c r="R7" s="423"/>
      <c r="S7" s="424"/>
      <c r="T7" s="422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4"/>
      <c r="AI7" s="422"/>
      <c r="AJ7" s="423"/>
      <c r="AK7" s="423"/>
      <c r="AL7" s="423"/>
      <c r="AM7" s="423"/>
      <c r="AN7" s="436"/>
      <c r="AO7" s="422"/>
      <c r="AP7" s="423"/>
      <c r="AQ7" s="424"/>
      <c r="AR7" s="428"/>
      <c r="AS7" s="422"/>
      <c r="AT7" s="424"/>
    </row>
    <row r="8" spans="1:46" s="3" customFormat="1" ht="24.95" customHeight="1">
      <c r="A8" s="208"/>
      <c r="B8" s="209"/>
      <c r="C8" s="409"/>
      <c r="D8" s="210"/>
      <c r="E8" s="214"/>
      <c r="F8" s="215"/>
      <c r="G8" s="216"/>
      <c r="H8" s="216"/>
      <c r="I8" s="412"/>
      <c r="J8" s="412"/>
      <c r="K8" s="411"/>
      <c r="L8" s="315">
        <f t="shared" si="0"/>
        <v>0</v>
      </c>
      <c r="M8" s="429"/>
      <c r="N8" s="430"/>
      <c r="O8" s="430"/>
      <c r="P8" s="430"/>
      <c r="Q8" s="430"/>
      <c r="R8" s="430"/>
      <c r="S8" s="431"/>
      <c r="T8" s="429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1"/>
      <c r="AI8" s="429"/>
      <c r="AJ8" s="430"/>
      <c r="AK8" s="430"/>
      <c r="AL8" s="430"/>
      <c r="AM8" s="430"/>
      <c r="AN8" s="435"/>
      <c r="AO8" s="429"/>
      <c r="AP8" s="430"/>
      <c r="AQ8" s="431"/>
      <c r="AR8" s="434"/>
      <c r="AS8" s="429"/>
      <c r="AT8" s="431"/>
    </row>
    <row r="9" spans="1:46" s="4" customFormat="1" ht="24.95" customHeight="1">
      <c r="A9" s="208"/>
      <c r="B9" s="209"/>
      <c r="C9" s="409"/>
      <c r="D9" s="210"/>
      <c r="E9" s="211"/>
      <c r="F9" s="212"/>
      <c r="G9" s="213"/>
      <c r="H9" s="213"/>
      <c r="I9" s="410"/>
      <c r="J9" s="410"/>
      <c r="K9" s="411"/>
      <c r="L9" s="315">
        <f t="shared" si="0"/>
        <v>0</v>
      </c>
      <c r="M9" s="422"/>
      <c r="N9" s="423"/>
      <c r="O9" s="423"/>
      <c r="P9" s="423"/>
      <c r="Q9" s="423"/>
      <c r="R9" s="423"/>
      <c r="S9" s="424"/>
      <c r="T9" s="422"/>
      <c r="U9" s="423"/>
      <c r="V9" s="423"/>
      <c r="W9" s="423"/>
      <c r="X9" s="423"/>
      <c r="Y9" s="423"/>
      <c r="Z9" s="423"/>
      <c r="AA9" s="423"/>
      <c r="AB9" s="423"/>
      <c r="AC9" s="423"/>
      <c r="AD9" s="423"/>
      <c r="AE9" s="423"/>
      <c r="AF9" s="423"/>
      <c r="AG9" s="423"/>
      <c r="AH9" s="424"/>
      <c r="AI9" s="422"/>
      <c r="AJ9" s="423"/>
      <c r="AK9" s="423"/>
      <c r="AL9" s="423"/>
      <c r="AM9" s="423"/>
      <c r="AN9" s="436"/>
      <c r="AO9" s="422"/>
      <c r="AP9" s="423"/>
      <c r="AQ9" s="424"/>
      <c r="AR9" s="428"/>
      <c r="AS9" s="422"/>
      <c r="AT9" s="424"/>
    </row>
    <row r="10" spans="1:46" s="4" customFormat="1" ht="24.95" customHeight="1">
      <c r="A10" s="208"/>
      <c r="B10" s="209"/>
      <c r="C10" s="409"/>
      <c r="D10" s="210"/>
      <c r="E10" s="211"/>
      <c r="F10" s="212"/>
      <c r="G10" s="213"/>
      <c r="H10" s="213"/>
      <c r="I10" s="410"/>
      <c r="J10" s="410"/>
      <c r="K10" s="411"/>
      <c r="L10" s="315">
        <f t="shared" si="0"/>
        <v>0</v>
      </c>
      <c r="M10" s="422"/>
      <c r="N10" s="423"/>
      <c r="O10" s="423"/>
      <c r="P10" s="423"/>
      <c r="Q10" s="423"/>
      <c r="R10" s="423"/>
      <c r="S10" s="424"/>
      <c r="T10" s="422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4"/>
      <c r="AI10" s="422"/>
      <c r="AJ10" s="423"/>
      <c r="AK10" s="423"/>
      <c r="AL10" s="423"/>
      <c r="AM10" s="423"/>
      <c r="AN10" s="436"/>
      <c r="AO10" s="422"/>
      <c r="AP10" s="423"/>
      <c r="AQ10" s="424"/>
      <c r="AR10" s="428"/>
      <c r="AS10" s="422"/>
      <c r="AT10" s="424"/>
    </row>
    <row r="11" spans="1:46" s="4" customFormat="1" ht="24.95" customHeight="1">
      <c r="A11" s="208"/>
      <c r="B11" s="209"/>
      <c r="C11" s="409"/>
      <c r="D11" s="210"/>
      <c r="E11" s="211"/>
      <c r="F11" s="212"/>
      <c r="G11" s="213"/>
      <c r="H11" s="213"/>
      <c r="I11" s="410"/>
      <c r="J11" s="410"/>
      <c r="K11" s="411"/>
      <c r="L11" s="315">
        <f t="shared" si="0"/>
        <v>0</v>
      </c>
      <c r="M11" s="422"/>
      <c r="N11" s="423"/>
      <c r="O11" s="423"/>
      <c r="P11" s="423"/>
      <c r="Q11" s="423"/>
      <c r="R11" s="423"/>
      <c r="S11" s="424"/>
      <c r="T11" s="422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4"/>
      <c r="AI11" s="422"/>
      <c r="AJ11" s="423"/>
      <c r="AK11" s="423"/>
      <c r="AL11" s="423"/>
      <c r="AM11" s="423"/>
      <c r="AN11" s="436"/>
      <c r="AO11" s="422"/>
      <c r="AP11" s="423"/>
      <c r="AQ11" s="424"/>
      <c r="AR11" s="428"/>
      <c r="AS11" s="422"/>
      <c r="AT11" s="424"/>
    </row>
    <row r="12" spans="1:46" s="4" customFormat="1" ht="24.95" customHeight="1">
      <c r="A12" s="208"/>
      <c r="B12" s="209"/>
      <c r="C12" s="409"/>
      <c r="D12" s="210"/>
      <c r="E12" s="211"/>
      <c r="F12" s="212"/>
      <c r="G12" s="213"/>
      <c r="H12" s="213"/>
      <c r="I12" s="410"/>
      <c r="J12" s="410"/>
      <c r="K12" s="411"/>
      <c r="L12" s="315">
        <f t="shared" si="0"/>
        <v>0</v>
      </c>
      <c r="M12" s="422"/>
      <c r="N12" s="423"/>
      <c r="O12" s="423"/>
      <c r="P12" s="423"/>
      <c r="Q12" s="423"/>
      <c r="R12" s="423"/>
      <c r="S12" s="424"/>
      <c r="T12" s="422"/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4"/>
      <c r="AI12" s="422"/>
      <c r="AJ12" s="423"/>
      <c r="AK12" s="423"/>
      <c r="AL12" s="423"/>
      <c r="AM12" s="423"/>
      <c r="AN12" s="436"/>
      <c r="AO12" s="422"/>
      <c r="AP12" s="423"/>
      <c r="AQ12" s="424"/>
      <c r="AR12" s="428"/>
      <c r="AS12" s="422"/>
      <c r="AT12" s="424"/>
    </row>
    <row r="13" spans="1:46" s="4" customFormat="1" ht="24.95" customHeight="1">
      <c r="A13" s="208"/>
      <c r="B13" s="209"/>
      <c r="C13" s="409"/>
      <c r="D13" s="210"/>
      <c r="E13" s="211"/>
      <c r="F13" s="212"/>
      <c r="G13" s="213"/>
      <c r="H13" s="213"/>
      <c r="I13" s="410"/>
      <c r="J13" s="410"/>
      <c r="K13" s="411"/>
      <c r="L13" s="315">
        <f t="shared" si="0"/>
        <v>0</v>
      </c>
      <c r="M13" s="422"/>
      <c r="N13" s="423"/>
      <c r="O13" s="423"/>
      <c r="P13" s="423"/>
      <c r="Q13" s="423"/>
      <c r="R13" s="423"/>
      <c r="S13" s="424"/>
      <c r="T13" s="422"/>
      <c r="U13" s="423"/>
      <c r="V13" s="423"/>
      <c r="W13" s="423"/>
      <c r="X13" s="423"/>
      <c r="Y13" s="423"/>
      <c r="Z13" s="423"/>
      <c r="AA13" s="423"/>
      <c r="AB13" s="423"/>
      <c r="AC13" s="423"/>
      <c r="AD13" s="423"/>
      <c r="AE13" s="423"/>
      <c r="AF13" s="423"/>
      <c r="AG13" s="423"/>
      <c r="AH13" s="424"/>
      <c r="AI13" s="422"/>
      <c r="AJ13" s="423"/>
      <c r="AK13" s="423"/>
      <c r="AL13" s="423"/>
      <c r="AM13" s="423"/>
      <c r="AN13" s="436"/>
      <c r="AO13" s="422"/>
      <c r="AP13" s="423"/>
      <c r="AQ13" s="424"/>
      <c r="AR13" s="428"/>
      <c r="AS13" s="422"/>
      <c r="AT13" s="424"/>
    </row>
    <row r="14" spans="1:46" s="4" customFormat="1" ht="24.95" customHeight="1">
      <c r="A14" s="208"/>
      <c r="B14" s="217"/>
      <c r="C14" s="409"/>
      <c r="D14" s="218"/>
      <c r="E14" s="211"/>
      <c r="F14" s="212"/>
      <c r="G14" s="213"/>
      <c r="H14" s="213"/>
      <c r="I14" s="410"/>
      <c r="J14" s="410"/>
      <c r="K14" s="411"/>
      <c r="L14" s="315">
        <f t="shared" si="0"/>
        <v>0</v>
      </c>
      <c r="M14" s="422"/>
      <c r="N14" s="423"/>
      <c r="O14" s="423"/>
      <c r="P14" s="423"/>
      <c r="Q14" s="423"/>
      <c r="R14" s="423"/>
      <c r="S14" s="424"/>
      <c r="T14" s="422"/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4"/>
      <c r="AI14" s="422"/>
      <c r="AJ14" s="423"/>
      <c r="AK14" s="423"/>
      <c r="AL14" s="423"/>
      <c r="AM14" s="423"/>
      <c r="AN14" s="436"/>
      <c r="AO14" s="422"/>
      <c r="AP14" s="423"/>
      <c r="AQ14" s="424"/>
      <c r="AR14" s="428"/>
      <c r="AS14" s="422"/>
      <c r="AT14" s="424"/>
    </row>
    <row r="15" spans="1:46" s="4" customFormat="1" ht="24.95" customHeight="1">
      <c r="A15" s="208"/>
      <c r="B15" s="209"/>
      <c r="C15" s="409"/>
      <c r="D15" s="219"/>
      <c r="E15" s="211"/>
      <c r="F15" s="212"/>
      <c r="G15" s="213"/>
      <c r="H15" s="213"/>
      <c r="I15" s="410"/>
      <c r="J15" s="410"/>
      <c r="K15" s="220"/>
      <c r="L15" s="315">
        <f t="shared" si="0"/>
        <v>0</v>
      </c>
      <c r="M15" s="422"/>
      <c r="N15" s="423"/>
      <c r="O15" s="423"/>
      <c r="P15" s="423"/>
      <c r="Q15" s="423"/>
      <c r="R15" s="423"/>
      <c r="S15" s="424"/>
      <c r="T15" s="422"/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4"/>
      <c r="AI15" s="422"/>
      <c r="AJ15" s="423"/>
      <c r="AK15" s="423"/>
      <c r="AL15" s="423"/>
      <c r="AM15" s="423"/>
      <c r="AN15" s="436"/>
      <c r="AO15" s="422"/>
      <c r="AP15" s="423"/>
      <c r="AQ15" s="424"/>
      <c r="AR15" s="428"/>
      <c r="AS15" s="422"/>
      <c r="AT15" s="424"/>
    </row>
    <row r="16" spans="1:46" s="4" customFormat="1" ht="24.95" customHeight="1">
      <c r="A16" s="208"/>
      <c r="B16" s="209"/>
      <c r="C16" s="409"/>
      <c r="D16" s="219"/>
      <c r="E16" s="211"/>
      <c r="F16" s="212"/>
      <c r="G16" s="213"/>
      <c r="H16" s="213"/>
      <c r="I16" s="410"/>
      <c r="J16" s="410"/>
      <c r="K16" s="411"/>
      <c r="L16" s="315">
        <f t="shared" si="0"/>
        <v>0</v>
      </c>
      <c r="M16" s="422"/>
      <c r="N16" s="423"/>
      <c r="O16" s="423"/>
      <c r="P16" s="423"/>
      <c r="Q16" s="423"/>
      <c r="R16" s="423"/>
      <c r="S16" s="424"/>
      <c r="T16" s="422"/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23"/>
      <c r="AH16" s="424"/>
      <c r="AI16" s="422"/>
      <c r="AJ16" s="423"/>
      <c r="AK16" s="423"/>
      <c r="AL16" s="423"/>
      <c r="AM16" s="423"/>
      <c r="AN16" s="436"/>
      <c r="AO16" s="422"/>
      <c r="AP16" s="423"/>
      <c r="AQ16" s="424"/>
      <c r="AR16" s="428"/>
      <c r="AS16" s="422"/>
      <c r="AT16" s="424"/>
    </row>
    <row r="17" spans="1:46" s="4" customFormat="1" ht="24.95" customHeight="1">
      <c r="A17" s="208"/>
      <c r="B17" s="209"/>
      <c r="C17" s="409"/>
      <c r="D17" s="219"/>
      <c r="E17" s="211"/>
      <c r="F17" s="212"/>
      <c r="G17" s="213"/>
      <c r="H17" s="213"/>
      <c r="I17" s="410"/>
      <c r="J17" s="410"/>
      <c r="K17" s="411"/>
      <c r="L17" s="315">
        <f t="shared" si="0"/>
        <v>0</v>
      </c>
      <c r="M17" s="422"/>
      <c r="N17" s="423"/>
      <c r="O17" s="423"/>
      <c r="P17" s="423"/>
      <c r="Q17" s="423"/>
      <c r="R17" s="423"/>
      <c r="S17" s="424"/>
      <c r="T17" s="422"/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4"/>
      <c r="AI17" s="422"/>
      <c r="AJ17" s="423"/>
      <c r="AK17" s="423"/>
      <c r="AL17" s="423"/>
      <c r="AM17" s="231"/>
      <c r="AN17" s="436"/>
      <c r="AO17" s="422"/>
      <c r="AP17" s="423"/>
      <c r="AQ17" s="424"/>
      <c r="AR17" s="428"/>
      <c r="AS17" s="422"/>
      <c r="AT17" s="424"/>
    </row>
    <row r="18" spans="1:46" s="4" customFormat="1" ht="24.95" customHeight="1">
      <c r="A18" s="208"/>
      <c r="B18" s="209"/>
      <c r="C18" s="409"/>
      <c r="D18" s="219"/>
      <c r="E18" s="211"/>
      <c r="F18" s="212"/>
      <c r="G18" s="213"/>
      <c r="H18" s="213"/>
      <c r="I18" s="410"/>
      <c r="J18" s="410"/>
      <c r="K18" s="411"/>
      <c r="L18" s="315">
        <f t="shared" si="0"/>
        <v>0</v>
      </c>
      <c r="M18" s="422"/>
      <c r="N18" s="423"/>
      <c r="O18" s="423"/>
      <c r="P18" s="423"/>
      <c r="Q18" s="423"/>
      <c r="R18" s="423"/>
      <c r="S18" s="424"/>
      <c r="T18" s="422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23"/>
      <c r="AH18" s="424"/>
      <c r="AI18" s="422"/>
      <c r="AJ18" s="423"/>
      <c r="AK18" s="423"/>
      <c r="AL18" s="423"/>
      <c r="AM18" s="423"/>
      <c r="AN18" s="436"/>
      <c r="AO18" s="422"/>
      <c r="AP18" s="423"/>
      <c r="AQ18" s="424"/>
      <c r="AR18" s="428"/>
      <c r="AS18" s="422"/>
      <c r="AT18" s="424"/>
    </row>
    <row r="19" spans="1:46" s="4" customFormat="1" ht="24.95" customHeight="1">
      <c r="A19" s="208"/>
      <c r="B19" s="209"/>
      <c r="C19" s="409"/>
      <c r="D19" s="219"/>
      <c r="E19" s="211"/>
      <c r="F19" s="212"/>
      <c r="G19" s="213"/>
      <c r="H19" s="213"/>
      <c r="I19" s="410"/>
      <c r="J19" s="410"/>
      <c r="K19" s="411"/>
      <c r="L19" s="315">
        <f t="shared" si="0"/>
        <v>0</v>
      </c>
      <c r="M19" s="422"/>
      <c r="N19" s="423"/>
      <c r="O19" s="423"/>
      <c r="P19" s="423"/>
      <c r="Q19" s="423"/>
      <c r="R19" s="423"/>
      <c r="S19" s="424"/>
      <c r="T19" s="422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424"/>
      <c r="AI19" s="422"/>
      <c r="AJ19" s="423"/>
      <c r="AK19" s="423"/>
      <c r="AL19" s="423"/>
      <c r="AM19" s="423"/>
      <c r="AN19" s="436"/>
      <c r="AO19" s="422"/>
      <c r="AP19" s="423"/>
      <c r="AQ19" s="424"/>
      <c r="AR19" s="428"/>
      <c r="AS19" s="422"/>
      <c r="AT19" s="424"/>
    </row>
    <row r="20" spans="1:46" s="4" customFormat="1" ht="24.95" customHeight="1">
      <c r="A20" s="208"/>
      <c r="B20" s="209"/>
      <c r="C20" s="409"/>
      <c r="D20" s="219"/>
      <c r="E20" s="211"/>
      <c r="F20" s="212"/>
      <c r="G20" s="213"/>
      <c r="H20" s="213"/>
      <c r="I20" s="410"/>
      <c r="J20" s="410"/>
      <c r="K20" s="220"/>
      <c r="L20" s="315">
        <f t="shared" si="0"/>
        <v>0</v>
      </c>
      <c r="M20" s="422"/>
      <c r="N20" s="423"/>
      <c r="O20" s="423"/>
      <c r="P20" s="423"/>
      <c r="Q20" s="423"/>
      <c r="R20" s="423"/>
      <c r="S20" s="424"/>
      <c r="T20" s="422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424"/>
      <c r="AI20" s="422"/>
      <c r="AJ20" s="423"/>
      <c r="AK20" s="423"/>
      <c r="AL20" s="423"/>
      <c r="AM20" s="423"/>
      <c r="AN20" s="436"/>
      <c r="AO20" s="422"/>
      <c r="AP20" s="423"/>
      <c r="AQ20" s="424"/>
      <c r="AR20" s="428"/>
      <c r="AS20" s="422"/>
      <c r="AT20" s="424"/>
    </row>
    <row r="21" spans="1:46" s="4" customFormat="1" ht="24.95" customHeight="1">
      <c r="A21" s="208"/>
      <c r="B21" s="209"/>
      <c r="C21" s="409"/>
      <c r="D21" s="219"/>
      <c r="E21" s="211"/>
      <c r="F21" s="212"/>
      <c r="G21" s="213"/>
      <c r="H21" s="213"/>
      <c r="I21" s="410"/>
      <c r="J21" s="410"/>
      <c r="K21" s="413"/>
      <c r="L21" s="315">
        <f t="shared" si="0"/>
        <v>0</v>
      </c>
      <c r="M21" s="422"/>
      <c r="N21" s="423"/>
      <c r="O21" s="423"/>
      <c r="P21" s="423"/>
      <c r="Q21" s="423"/>
      <c r="R21" s="423"/>
      <c r="S21" s="424"/>
      <c r="T21" s="422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424"/>
      <c r="AI21" s="422"/>
      <c r="AJ21" s="423"/>
      <c r="AK21" s="423"/>
      <c r="AL21" s="423"/>
      <c r="AM21" s="423"/>
      <c r="AN21" s="436"/>
      <c r="AO21" s="422"/>
      <c r="AP21" s="423"/>
      <c r="AQ21" s="424"/>
      <c r="AR21" s="428"/>
      <c r="AS21" s="422"/>
      <c r="AT21" s="424"/>
    </row>
    <row r="22" spans="1:46" s="4" customFormat="1" ht="24.95" customHeight="1">
      <c r="A22" s="208"/>
      <c r="B22" s="209"/>
      <c r="C22" s="409"/>
      <c r="D22" s="219"/>
      <c r="E22" s="211"/>
      <c r="F22" s="212"/>
      <c r="G22" s="213"/>
      <c r="H22" s="213"/>
      <c r="I22" s="410"/>
      <c r="J22" s="410"/>
      <c r="K22" s="413"/>
      <c r="L22" s="315">
        <f t="shared" si="0"/>
        <v>0</v>
      </c>
      <c r="M22" s="422"/>
      <c r="N22" s="423"/>
      <c r="O22" s="423"/>
      <c r="P22" s="423"/>
      <c r="Q22" s="423"/>
      <c r="R22" s="423"/>
      <c r="S22" s="424"/>
      <c r="T22" s="422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4"/>
      <c r="AI22" s="422"/>
      <c r="AJ22" s="423"/>
      <c r="AK22" s="423"/>
      <c r="AL22" s="423"/>
      <c r="AM22" s="423"/>
      <c r="AN22" s="436"/>
      <c r="AO22" s="422"/>
      <c r="AP22" s="423"/>
      <c r="AQ22" s="424"/>
      <c r="AR22" s="428"/>
      <c r="AS22" s="422"/>
      <c r="AT22" s="424"/>
    </row>
    <row r="23" spans="1:46" s="3" customFormat="1" ht="24.95" customHeight="1">
      <c r="A23" s="208"/>
      <c r="B23" s="209"/>
      <c r="C23" s="409"/>
      <c r="D23" s="210"/>
      <c r="E23" s="214"/>
      <c r="F23" s="215"/>
      <c r="G23" s="216"/>
      <c r="H23" s="216"/>
      <c r="I23" s="412"/>
      <c r="J23" s="412"/>
      <c r="K23" s="414"/>
      <c r="L23" s="315">
        <f t="shared" si="0"/>
        <v>0</v>
      </c>
      <c r="M23" s="429"/>
      <c r="N23" s="430"/>
      <c r="O23" s="430"/>
      <c r="P23" s="430"/>
      <c r="Q23" s="430"/>
      <c r="R23" s="430"/>
      <c r="S23" s="431"/>
      <c r="T23" s="429"/>
      <c r="U23" s="430"/>
      <c r="V23" s="430"/>
      <c r="W23" s="430"/>
      <c r="X23" s="430"/>
      <c r="Y23" s="430"/>
      <c r="Z23" s="430"/>
      <c r="AA23" s="430"/>
      <c r="AB23" s="430"/>
      <c r="AC23" s="430"/>
      <c r="AD23" s="430"/>
      <c r="AE23" s="430"/>
      <c r="AF23" s="430"/>
      <c r="AG23" s="430"/>
      <c r="AH23" s="431"/>
      <c r="AI23" s="429"/>
      <c r="AJ23" s="430"/>
      <c r="AK23" s="430"/>
      <c r="AL23" s="430"/>
      <c r="AM23" s="430"/>
      <c r="AN23" s="435"/>
      <c r="AO23" s="429"/>
      <c r="AP23" s="430"/>
      <c r="AQ23" s="431"/>
      <c r="AR23" s="434"/>
      <c r="AS23" s="429"/>
      <c r="AT23" s="431"/>
    </row>
    <row r="24" spans="1:46" s="4" customFormat="1" ht="24.95" customHeight="1">
      <c r="A24" s="208"/>
      <c r="B24" s="209"/>
      <c r="C24" s="409"/>
      <c r="D24" s="219"/>
      <c r="E24" s="211"/>
      <c r="F24" s="212"/>
      <c r="G24" s="213"/>
      <c r="H24" s="213"/>
      <c r="I24" s="410"/>
      <c r="J24" s="410"/>
      <c r="K24" s="413"/>
      <c r="L24" s="315">
        <f t="shared" si="0"/>
        <v>0</v>
      </c>
      <c r="M24" s="422"/>
      <c r="N24" s="423"/>
      <c r="O24" s="423"/>
      <c r="P24" s="423"/>
      <c r="Q24" s="423"/>
      <c r="R24" s="423"/>
      <c r="S24" s="424"/>
      <c r="T24" s="422"/>
      <c r="U24" s="423"/>
      <c r="V24" s="423"/>
      <c r="W24" s="423"/>
      <c r="X24" s="423"/>
      <c r="Y24" s="423"/>
      <c r="Z24" s="423"/>
      <c r="AA24" s="423"/>
      <c r="AB24" s="423"/>
      <c r="AC24" s="423"/>
      <c r="AD24" s="423"/>
      <c r="AE24" s="423"/>
      <c r="AF24" s="423"/>
      <c r="AG24" s="423"/>
      <c r="AH24" s="424"/>
      <c r="AI24" s="422"/>
      <c r="AJ24" s="423"/>
      <c r="AK24" s="423"/>
      <c r="AL24" s="423"/>
      <c r="AM24" s="423"/>
      <c r="AN24" s="436"/>
      <c r="AO24" s="422"/>
      <c r="AP24" s="423"/>
      <c r="AQ24" s="424"/>
      <c r="AR24" s="428"/>
      <c r="AS24" s="422"/>
      <c r="AT24" s="424"/>
    </row>
    <row r="25" spans="1:46" s="3" customFormat="1" ht="24.95" customHeight="1">
      <c r="A25" s="208"/>
      <c r="B25" s="209"/>
      <c r="C25" s="409"/>
      <c r="D25" s="210"/>
      <c r="E25" s="214"/>
      <c r="F25" s="215"/>
      <c r="G25" s="216"/>
      <c r="H25" s="216"/>
      <c r="I25" s="412"/>
      <c r="J25" s="412"/>
      <c r="K25" s="414"/>
      <c r="L25" s="315">
        <f t="shared" si="0"/>
        <v>0</v>
      </c>
      <c r="M25" s="429"/>
      <c r="N25" s="430"/>
      <c r="O25" s="430"/>
      <c r="P25" s="430"/>
      <c r="Q25" s="430"/>
      <c r="R25" s="430"/>
      <c r="S25" s="431"/>
      <c r="T25" s="429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0"/>
      <c r="AG25" s="430"/>
      <c r="AH25" s="431"/>
      <c r="AI25" s="429"/>
      <c r="AJ25" s="430"/>
      <c r="AK25" s="430"/>
      <c r="AL25" s="430"/>
      <c r="AM25" s="430"/>
      <c r="AN25" s="435"/>
      <c r="AO25" s="429"/>
      <c r="AP25" s="430"/>
      <c r="AQ25" s="431"/>
      <c r="AR25" s="434"/>
      <c r="AS25" s="429"/>
      <c r="AT25" s="431"/>
    </row>
    <row r="26" spans="1:46" s="4" customFormat="1" ht="24.95" customHeight="1">
      <c r="A26" s="208"/>
      <c r="B26" s="209"/>
      <c r="C26" s="409"/>
      <c r="D26" s="219"/>
      <c r="E26" s="211"/>
      <c r="F26" s="212"/>
      <c r="G26" s="213"/>
      <c r="H26" s="213"/>
      <c r="I26" s="410"/>
      <c r="J26" s="410"/>
      <c r="K26" s="413"/>
      <c r="L26" s="315">
        <f t="shared" si="0"/>
        <v>0</v>
      </c>
      <c r="M26" s="422"/>
      <c r="N26" s="423"/>
      <c r="O26" s="423"/>
      <c r="P26" s="423"/>
      <c r="Q26" s="423"/>
      <c r="R26" s="423"/>
      <c r="S26" s="424"/>
      <c r="T26" s="422"/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  <c r="AG26" s="423"/>
      <c r="AH26" s="424"/>
      <c r="AI26" s="422"/>
      <c r="AJ26" s="423"/>
      <c r="AK26" s="423"/>
      <c r="AL26" s="423"/>
      <c r="AM26" s="423"/>
      <c r="AN26" s="436"/>
      <c r="AO26" s="422"/>
      <c r="AP26" s="423"/>
      <c r="AQ26" s="424"/>
      <c r="AR26" s="428"/>
      <c r="AS26" s="422"/>
      <c r="AT26" s="424"/>
    </row>
    <row r="27" spans="1:46" s="4" customFormat="1" ht="24.95" customHeight="1">
      <c r="A27" s="208"/>
      <c r="B27" s="209"/>
      <c r="C27" s="409"/>
      <c r="D27" s="219"/>
      <c r="E27" s="211"/>
      <c r="F27" s="212"/>
      <c r="G27" s="213"/>
      <c r="H27" s="213"/>
      <c r="I27" s="410"/>
      <c r="J27" s="410"/>
      <c r="K27" s="413"/>
      <c r="L27" s="315">
        <f t="shared" si="0"/>
        <v>0</v>
      </c>
      <c r="M27" s="422"/>
      <c r="N27" s="423"/>
      <c r="O27" s="423"/>
      <c r="P27" s="423"/>
      <c r="Q27" s="423"/>
      <c r="R27" s="423"/>
      <c r="S27" s="424"/>
      <c r="T27" s="422"/>
      <c r="U27" s="423"/>
      <c r="V27" s="423"/>
      <c r="W27" s="423"/>
      <c r="X27" s="423"/>
      <c r="Y27" s="423"/>
      <c r="Z27" s="423"/>
      <c r="AA27" s="423"/>
      <c r="AB27" s="423"/>
      <c r="AC27" s="423"/>
      <c r="AD27" s="423"/>
      <c r="AE27" s="423"/>
      <c r="AF27" s="423"/>
      <c r="AG27" s="423"/>
      <c r="AH27" s="424"/>
      <c r="AI27" s="422"/>
      <c r="AJ27" s="423"/>
      <c r="AK27" s="423"/>
      <c r="AL27" s="423"/>
      <c r="AM27" s="423"/>
      <c r="AN27" s="436"/>
      <c r="AO27" s="422"/>
      <c r="AP27" s="423"/>
      <c r="AQ27" s="424"/>
      <c r="AR27" s="428"/>
      <c r="AS27" s="422"/>
      <c r="AT27" s="424"/>
    </row>
    <row r="28" spans="1:46" s="4" customFormat="1" ht="24.95" customHeight="1">
      <c r="A28" s="208"/>
      <c r="B28" s="209"/>
      <c r="C28" s="409"/>
      <c r="D28" s="219"/>
      <c r="E28" s="211"/>
      <c r="F28" s="212"/>
      <c r="G28" s="213"/>
      <c r="H28" s="213"/>
      <c r="I28" s="410"/>
      <c r="J28" s="410"/>
      <c r="K28" s="413"/>
      <c r="L28" s="315">
        <f t="shared" si="0"/>
        <v>0</v>
      </c>
      <c r="M28" s="422"/>
      <c r="N28" s="423"/>
      <c r="O28" s="423"/>
      <c r="P28" s="423"/>
      <c r="Q28" s="423"/>
      <c r="R28" s="423"/>
      <c r="S28" s="424"/>
      <c r="T28" s="422"/>
      <c r="U28" s="423"/>
      <c r="V28" s="423"/>
      <c r="W28" s="423"/>
      <c r="X28" s="423"/>
      <c r="Y28" s="423"/>
      <c r="Z28" s="423"/>
      <c r="AA28" s="423"/>
      <c r="AB28" s="423"/>
      <c r="AC28" s="423"/>
      <c r="AD28" s="423"/>
      <c r="AE28" s="423"/>
      <c r="AF28" s="423"/>
      <c r="AG28" s="423"/>
      <c r="AH28" s="424"/>
      <c r="AI28" s="422"/>
      <c r="AJ28" s="423"/>
      <c r="AK28" s="423"/>
      <c r="AL28" s="423"/>
      <c r="AM28" s="423"/>
      <c r="AN28" s="436"/>
      <c r="AO28" s="422"/>
      <c r="AP28" s="423"/>
      <c r="AQ28" s="424"/>
      <c r="AR28" s="428"/>
      <c r="AS28" s="422"/>
      <c r="AT28" s="424"/>
    </row>
    <row r="29" spans="1:46" s="4" customFormat="1" ht="24.95" customHeight="1">
      <c r="A29" s="208"/>
      <c r="B29" s="209"/>
      <c r="C29" s="409"/>
      <c r="D29" s="219"/>
      <c r="E29" s="211"/>
      <c r="F29" s="212"/>
      <c r="G29" s="213"/>
      <c r="H29" s="213"/>
      <c r="I29" s="410"/>
      <c r="J29" s="410"/>
      <c r="K29" s="413"/>
      <c r="L29" s="315">
        <f t="shared" si="0"/>
        <v>0</v>
      </c>
      <c r="M29" s="422"/>
      <c r="N29" s="423"/>
      <c r="O29" s="423"/>
      <c r="P29" s="423"/>
      <c r="Q29" s="423"/>
      <c r="R29" s="423"/>
      <c r="S29" s="424"/>
      <c r="T29" s="422"/>
      <c r="U29" s="423"/>
      <c r="V29" s="423"/>
      <c r="W29" s="423"/>
      <c r="X29" s="423"/>
      <c r="Y29" s="423"/>
      <c r="Z29" s="423"/>
      <c r="AA29" s="423"/>
      <c r="AB29" s="423"/>
      <c r="AC29" s="423"/>
      <c r="AD29" s="423"/>
      <c r="AE29" s="423"/>
      <c r="AF29" s="423"/>
      <c r="AG29" s="423"/>
      <c r="AH29" s="424"/>
      <c r="AI29" s="422"/>
      <c r="AJ29" s="423"/>
      <c r="AK29" s="423"/>
      <c r="AL29" s="423"/>
      <c r="AM29" s="423"/>
      <c r="AN29" s="436"/>
      <c r="AO29" s="422"/>
      <c r="AP29" s="423"/>
      <c r="AQ29" s="424"/>
      <c r="AR29" s="428"/>
      <c r="AS29" s="422"/>
      <c r="AT29" s="424"/>
    </row>
    <row r="30" spans="1:46" s="4" customFormat="1" ht="24.95" customHeight="1">
      <c r="A30" s="208"/>
      <c r="B30" s="209"/>
      <c r="C30" s="409"/>
      <c r="D30" s="219"/>
      <c r="E30" s="211"/>
      <c r="F30" s="212"/>
      <c r="G30" s="213"/>
      <c r="H30" s="213"/>
      <c r="I30" s="410"/>
      <c r="J30" s="410"/>
      <c r="K30" s="413"/>
      <c r="L30" s="315">
        <f t="shared" si="0"/>
        <v>0</v>
      </c>
      <c r="M30" s="422"/>
      <c r="N30" s="423"/>
      <c r="O30" s="423"/>
      <c r="P30" s="423"/>
      <c r="Q30" s="423"/>
      <c r="R30" s="423"/>
      <c r="S30" s="424"/>
      <c r="T30" s="422"/>
      <c r="U30" s="44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4"/>
      <c r="AI30" s="422"/>
      <c r="AJ30" s="423"/>
      <c r="AK30" s="423"/>
      <c r="AL30" s="423"/>
      <c r="AM30" s="423"/>
      <c r="AN30" s="436"/>
      <c r="AO30" s="422"/>
      <c r="AP30" s="423"/>
      <c r="AQ30" s="424"/>
      <c r="AR30" s="428"/>
      <c r="AS30" s="422"/>
      <c r="AT30" s="424"/>
    </row>
    <row r="31" spans="1:46" s="4" customFormat="1" ht="24.95" customHeight="1" thickBot="1">
      <c r="A31" s="221"/>
      <c r="B31" s="222"/>
      <c r="C31" s="415"/>
      <c r="D31" s="416"/>
      <c r="E31" s="417"/>
      <c r="F31" s="418"/>
      <c r="G31" s="419"/>
      <c r="H31" s="419"/>
      <c r="I31" s="420"/>
      <c r="J31" s="420"/>
      <c r="K31" s="421"/>
      <c r="L31" s="316">
        <f t="shared" si="0"/>
        <v>0</v>
      </c>
      <c r="M31" s="437"/>
      <c r="N31" s="438"/>
      <c r="O31" s="438"/>
      <c r="P31" s="438"/>
      <c r="Q31" s="438"/>
      <c r="R31" s="438"/>
      <c r="S31" s="439"/>
      <c r="T31" s="437"/>
      <c r="U31" s="438"/>
      <c r="V31" s="438"/>
      <c r="W31" s="438"/>
      <c r="X31" s="438"/>
      <c r="Y31" s="438"/>
      <c r="Z31" s="438"/>
      <c r="AA31" s="438"/>
      <c r="AB31" s="438"/>
      <c r="AC31" s="438"/>
      <c r="AD31" s="438"/>
      <c r="AE31" s="438"/>
      <c r="AF31" s="438"/>
      <c r="AG31" s="438"/>
      <c r="AH31" s="439"/>
      <c r="AI31" s="437"/>
      <c r="AJ31" s="438"/>
      <c r="AK31" s="438"/>
      <c r="AL31" s="438"/>
      <c r="AM31" s="438"/>
      <c r="AN31" s="440"/>
      <c r="AO31" s="437"/>
      <c r="AP31" s="438"/>
      <c r="AQ31" s="439"/>
      <c r="AR31" s="441"/>
      <c r="AS31" s="437"/>
      <c r="AT31" s="439"/>
    </row>
    <row r="32" spans="1:46" customFormat="1" ht="24.95" customHeight="1" thickBot="1">
      <c r="A32" s="286"/>
      <c r="B32" s="317"/>
      <c r="C32" s="318"/>
      <c r="D32" s="317"/>
      <c r="E32" s="309">
        <f>SUM(E4:E31)</f>
        <v>0</v>
      </c>
      <c r="F32" s="309">
        <f t="shared" ref="F32:AT32" si="1">SUM(F4:F31)</f>
        <v>0</v>
      </c>
      <c r="G32" s="309">
        <f t="shared" si="1"/>
        <v>0</v>
      </c>
      <c r="H32" s="309">
        <f t="shared" si="1"/>
        <v>0</v>
      </c>
      <c r="I32" s="309">
        <f t="shared" si="1"/>
        <v>0</v>
      </c>
      <c r="J32" s="309">
        <f t="shared" si="1"/>
        <v>0</v>
      </c>
      <c r="K32" s="310">
        <f t="shared" si="1"/>
        <v>0</v>
      </c>
      <c r="L32" s="308">
        <f t="shared" si="1"/>
        <v>0</v>
      </c>
      <c r="M32" s="298">
        <f t="shared" si="1"/>
        <v>0</v>
      </c>
      <c r="N32" s="299">
        <f t="shared" si="1"/>
        <v>0</v>
      </c>
      <c r="O32" s="299">
        <f t="shared" si="1"/>
        <v>0</v>
      </c>
      <c r="P32" s="299">
        <f t="shared" si="1"/>
        <v>0</v>
      </c>
      <c r="Q32" s="299">
        <f t="shared" si="1"/>
        <v>0</v>
      </c>
      <c r="R32" s="299">
        <f t="shared" si="1"/>
        <v>0</v>
      </c>
      <c r="S32" s="300">
        <f t="shared" si="1"/>
        <v>0</v>
      </c>
      <c r="T32" s="298">
        <f t="shared" si="1"/>
        <v>0</v>
      </c>
      <c r="U32" s="299">
        <f t="shared" si="1"/>
        <v>0</v>
      </c>
      <c r="V32" s="299">
        <f t="shared" si="1"/>
        <v>0</v>
      </c>
      <c r="W32" s="299">
        <f t="shared" si="1"/>
        <v>0</v>
      </c>
      <c r="X32" s="299">
        <f t="shared" si="1"/>
        <v>0</v>
      </c>
      <c r="Y32" s="299">
        <f t="shared" si="1"/>
        <v>0</v>
      </c>
      <c r="Z32" s="299">
        <f t="shared" si="1"/>
        <v>0</v>
      </c>
      <c r="AA32" s="299">
        <f t="shared" si="1"/>
        <v>0</v>
      </c>
      <c r="AB32" s="299">
        <f t="shared" si="1"/>
        <v>0</v>
      </c>
      <c r="AC32" s="299">
        <f t="shared" si="1"/>
        <v>0</v>
      </c>
      <c r="AD32" s="299">
        <f t="shared" si="1"/>
        <v>0</v>
      </c>
      <c r="AE32" s="299">
        <f t="shared" si="1"/>
        <v>0</v>
      </c>
      <c r="AF32" s="299">
        <f t="shared" si="1"/>
        <v>0</v>
      </c>
      <c r="AG32" s="299">
        <f t="shared" si="1"/>
        <v>0</v>
      </c>
      <c r="AH32" s="300">
        <f t="shared" si="1"/>
        <v>0</v>
      </c>
      <c r="AI32" s="298">
        <f t="shared" si="1"/>
        <v>0</v>
      </c>
      <c r="AJ32" s="299">
        <f t="shared" si="1"/>
        <v>0</v>
      </c>
      <c r="AK32" s="299">
        <f t="shared" si="1"/>
        <v>0</v>
      </c>
      <c r="AL32" s="299">
        <f t="shared" si="1"/>
        <v>0</v>
      </c>
      <c r="AM32" s="299">
        <f t="shared" si="1"/>
        <v>0</v>
      </c>
      <c r="AN32" s="300">
        <f t="shared" si="1"/>
        <v>0</v>
      </c>
      <c r="AO32" s="298">
        <f t="shared" si="1"/>
        <v>0</v>
      </c>
      <c r="AP32" s="299">
        <f t="shared" si="1"/>
        <v>0</v>
      </c>
      <c r="AQ32" s="319">
        <f t="shared" si="1"/>
        <v>0</v>
      </c>
      <c r="AR32" s="297">
        <f t="shared" si="1"/>
        <v>0</v>
      </c>
      <c r="AS32" s="298">
        <f t="shared" si="1"/>
        <v>0</v>
      </c>
      <c r="AT32" s="300">
        <f t="shared" si="1"/>
        <v>0</v>
      </c>
    </row>
  </sheetData>
  <mergeCells count="5">
    <mergeCell ref="AS1:AT1"/>
    <mergeCell ref="M1:S1"/>
    <mergeCell ref="T1:AH1"/>
    <mergeCell ref="AI1:AN1"/>
    <mergeCell ref="AO1:AQ1"/>
  </mergeCells>
  <phoneticPr fontId="30" type="noConversion"/>
  <printOptions horizontalCentered="1" verticalCentered="1"/>
  <pageMargins left="0" right="0" top="0" bottom="0" header="0" footer="0"/>
  <pageSetup paperSize="9" scale="54" firstPageNumber="0" fitToWidth="4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I64"/>
  <sheetViews>
    <sheetView zoomScaleNormal="100" workbookViewId="0">
      <pane ySplit="1" topLeftCell="A11" activePane="bottomLeft" state="frozen"/>
      <selection activeCell="H21" sqref="H21"/>
      <selection pane="bottomLeft" activeCell="F56" sqref="F56"/>
    </sheetView>
  </sheetViews>
  <sheetFormatPr baseColWidth="10" defaultRowHeight="12.75"/>
  <cols>
    <col min="1" max="1" width="9.7109375" style="11" customWidth="1"/>
    <col min="2" max="2" width="32.7109375" style="10" customWidth="1"/>
    <col min="3" max="3" width="12.7109375" style="10" customWidth="1"/>
    <col min="4" max="4" width="1.7109375" style="10" customWidth="1"/>
    <col min="5" max="5" width="9.7109375" style="10" customWidth="1"/>
    <col min="6" max="6" width="32.7109375" style="10" customWidth="1"/>
    <col min="7" max="7" width="12.7109375" style="10" customWidth="1"/>
  </cols>
  <sheetData>
    <row r="1" spans="1:7" ht="24.95" customHeight="1">
      <c r="A1" s="60"/>
      <c r="B1" s="61" t="s">
        <v>210</v>
      </c>
      <c r="C1" s="261" t="str">
        <f>IF(ISBLANK(Entete!B16),"Entrer Nom de Section en page d'entête",Entete!B16)</f>
        <v>Entrer Nom de Section en page d'entête</v>
      </c>
      <c r="D1" s="262"/>
      <c r="E1" s="262"/>
      <c r="F1" s="62" t="s">
        <v>209</v>
      </c>
      <c r="G1" s="260">
        <f>IF(ISBLANK(Entete!C21),"Entrer année en page d'entête",Entete!C21)</f>
        <v>2020</v>
      </c>
    </row>
    <row r="2" spans="1:7" ht="13.5" customHeight="1" thickBot="1">
      <c r="A2" s="57"/>
      <c r="B2" s="622" t="str">
        <f>"TRESORERIE AU 1 JANVIER"&amp;" "&amp;G1</f>
        <v>TRESORERIE AU 1 JANVIER 2020</v>
      </c>
      <c r="C2" s="58">
        <f>SUM(C3:C9)</f>
        <v>0</v>
      </c>
      <c r="D2" s="635"/>
      <c r="E2" s="509"/>
      <c r="F2" s="623" t="s">
        <v>30</v>
      </c>
      <c r="G2" s="59">
        <f>SUM(G3:G9)</f>
        <v>0</v>
      </c>
    </row>
    <row r="3" spans="1:7" ht="13.5" customHeight="1" thickTop="1" thickBot="1">
      <c r="A3" s="47" t="s">
        <v>69</v>
      </c>
      <c r="B3" s="19" t="s">
        <v>70</v>
      </c>
      <c r="C3" s="33">
        <f>Recettes_1!E4</f>
        <v>0</v>
      </c>
      <c r="D3" s="636"/>
      <c r="E3" s="40" t="s">
        <v>64</v>
      </c>
      <c r="F3" s="26" t="s">
        <v>65</v>
      </c>
      <c r="G3" s="48">
        <f>Depenses_4!M32</f>
        <v>0</v>
      </c>
    </row>
    <row r="4" spans="1:7" ht="13.5" customHeight="1" thickTop="1" thickBot="1">
      <c r="A4" s="47" t="s">
        <v>73</v>
      </c>
      <c r="B4" s="19" t="s">
        <v>196</v>
      </c>
      <c r="C4" s="33">
        <f>Recettes_1!F4</f>
        <v>0</v>
      </c>
      <c r="D4" s="636"/>
      <c r="E4" s="40" t="s">
        <v>67</v>
      </c>
      <c r="F4" s="26" t="s">
        <v>68</v>
      </c>
      <c r="G4" s="48">
        <f>Depenses_4!N32</f>
        <v>0</v>
      </c>
    </row>
    <row r="5" spans="1:7" ht="13.5" customHeight="1" thickTop="1">
      <c r="A5" s="47" t="s">
        <v>63</v>
      </c>
      <c r="B5" s="19" t="s">
        <v>4</v>
      </c>
      <c r="C5" s="33">
        <f>Recettes_1!G4</f>
        <v>0</v>
      </c>
      <c r="D5" s="636"/>
      <c r="E5" s="40" t="s">
        <v>71</v>
      </c>
      <c r="F5" s="26" t="s">
        <v>72</v>
      </c>
      <c r="G5" s="48">
        <f>Depenses_4!O32</f>
        <v>0</v>
      </c>
    </row>
    <row r="6" spans="1:7" ht="13.5" customHeight="1">
      <c r="A6" s="47" t="s">
        <v>66</v>
      </c>
      <c r="B6" s="19" t="s">
        <v>197</v>
      </c>
      <c r="C6" s="33">
        <f>Recettes_1!H4</f>
        <v>0</v>
      </c>
      <c r="D6" s="45"/>
      <c r="E6" s="40" t="s">
        <v>74</v>
      </c>
      <c r="F6" s="26" t="s">
        <v>75</v>
      </c>
      <c r="G6" s="48">
        <f>Depenses_4!P32</f>
        <v>0</v>
      </c>
    </row>
    <row r="7" spans="1:7" ht="13.5" customHeight="1">
      <c r="A7" s="47" t="s">
        <v>76</v>
      </c>
      <c r="B7" s="19" t="s">
        <v>77</v>
      </c>
      <c r="C7" s="33">
        <f>Recettes_1!I4</f>
        <v>0</v>
      </c>
      <c r="D7" s="45"/>
      <c r="E7" s="40" t="s">
        <v>78</v>
      </c>
      <c r="F7" s="26" t="s">
        <v>79</v>
      </c>
      <c r="G7" s="48">
        <f>Depenses_4!Q32</f>
        <v>0</v>
      </c>
    </row>
    <row r="8" spans="1:7" ht="13.5" customHeight="1">
      <c r="A8" s="47" t="s">
        <v>80</v>
      </c>
      <c r="B8" s="19" t="s">
        <v>81</v>
      </c>
      <c r="C8" s="33">
        <f>Recettes_1!J4</f>
        <v>0</v>
      </c>
      <c r="D8" s="45"/>
      <c r="E8" s="40" t="s">
        <v>82</v>
      </c>
      <c r="F8" s="26" t="s">
        <v>83</v>
      </c>
      <c r="G8" s="48">
        <f>Depenses_4!R32</f>
        <v>0</v>
      </c>
    </row>
    <row r="9" spans="1:7" ht="13.5" customHeight="1">
      <c r="A9" s="47" t="s">
        <v>84</v>
      </c>
      <c r="B9" s="19" t="s">
        <v>85</v>
      </c>
      <c r="C9" s="33">
        <f>Recettes_1!K4</f>
        <v>0</v>
      </c>
      <c r="D9" s="45"/>
      <c r="E9" s="40" t="s">
        <v>86</v>
      </c>
      <c r="F9" s="26" t="s">
        <v>87</v>
      </c>
      <c r="G9" s="48">
        <f>Depenses_4!S32</f>
        <v>0</v>
      </c>
    </row>
    <row r="10" spans="1:7" ht="13.5" customHeight="1">
      <c r="A10" s="49"/>
      <c r="B10" s="65" t="s">
        <v>88</v>
      </c>
      <c r="C10" s="34">
        <f>SUM(C11:C16)</f>
        <v>0</v>
      </c>
      <c r="D10" s="45"/>
      <c r="E10" s="66"/>
      <c r="F10" s="66" t="s">
        <v>31</v>
      </c>
      <c r="G10" s="25">
        <f>G11+G19</f>
        <v>0</v>
      </c>
    </row>
    <row r="11" spans="1:7" ht="13.5" customHeight="1">
      <c r="A11" s="47" t="s">
        <v>90</v>
      </c>
      <c r="B11" s="19" t="s">
        <v>91</v>
      </c>
      <c r="C11" s="33">
        <f>Recettes_4!M32</f>
        <v>0</v>
      </c>
      <c r="D11" s="45"/>
      <c r="E11" s="40"/>
      <c r="F11" s="27" t="s">
        <v>89</v>
      </c>
      <c r="G11" s="50">
        <f>SUM(G12:G18)</f>
        <v>0</v>
      </c>
    </row>
    <row r="12" spans="1:7" ht="13.5" customHeight="1">
      <c r="A12" s="47" t="s">
        <v>94</v>
      </c>
      <c r="B12" s="19" t="s">
        <v>95</v>
      </c>
      <c r="C12" s="33">
        <f>Recettes_4!N32</f>
        <v>0</v>
      </c>
      <c r="D12" s="45"/>
      <c r="E12" s="40" t="s">
        <v>92</v>
      </c>
      <c r="F12" s="26" t="s">
        <v>93</v>
      </c>
      <c r="G12" s="48">
        <f>Depenses_4!T32</f>
        <v>0</v>
      </c>
    </row>
    <row r="13" spans="1:7" ht="13.5" customHeight="1">
      <c r="A13" s="47" t="s">
        <v>98</v>
      </c>
      <c r="B13" s="19" t="s">
        <v>99</v>
      </c>
      <c r="C13" s="33">
        <f>Recettes_4!O32</f>
        <v>0</v>
      </c>
      <c r="D13" s="45"/>
      <c r="E13" s="40" t="s">
        <v>96</v>
      </c>
      <c r="F13" s="26" t="s">
        <v>97</v>
      </c>
      <c r="G13" s="48">
        <f>Depenses_4!U32</f>
        <v>0</v>
      </c>
    </row>
    <row r="14" spans="1:7" ht="13.5" customHeight="1">
      <c r="A14" s="47" t="s">
        <v>102</v>
      </c>
      <c r="B14" s="19" t="s">
        <v>103</v>
      </c>
      <c r="C14" s="33">
        <f>Recettes_4!P32</f>
        <v>0</v>
      </c>
      <c r="D14" s="45"/>
      <c r="E14" s="40" t="s">
        <v>100</v>
      </c>
      <c r="F14" s="26" t="s">
        <v>101</v>
      </c>
      <c r="G14" s="48">
        <f>Depenses_4!V32</f>
        <v>0</v>
      </c>
    </row>
    <row r="15" spans="1:7" ht="13.5" customHeight="1">
      <c r="A15" s="47" t="s">
        <v>173</v>
      </c>
      <c r="B15" s="19" t="s">
        <v>211</v>
      </c>
      <c r="C15" s="33">
        <f>Recettes_4!Q32</f>
        <v>0</v>
      </c>
      <c r="D15" s="45"/>
      <c r="E15" s="40" t="s">
        <v>104</v>
      </c>
      <c r="F15" s="26" t="s">
        <v>105</v>
      </c>
      <c r="G15" s="48">
        <f>Depenses_4!W32</f>
        <v>0</v>
      </c>
    </row>
    <row r="16" spans="1:7" ht="13.5" customHeight="1">
      <c r="A16" s="47"/>
      <c r="B16" s="19"/>
      <c r="C16" s="33"/>
      <c r="D16" s="45"/>
      <c r="E16" s="40" t="s">
        <v>106</v>
      </c>
      <c r="F16" s="26" t="s">
        <v>107</v>
      </c>
      <c r="G16" s="48">
        <f>Depenses_4!X32</f>
        <v>0</v>
      </c>
    </row>
    <row r="17" spans="1:7" ht="13.5" customHeight="1">
      <c r="A17" s="51"/>
      <c r="B17" s="21" t="s">
        <v>110</v>
      </c>
      <c r="C17" s="34">
        <f>SUM(C18:C23)</f>
        <v>0</v>
      </c>
      <c r="D17" s="45"/>
      <c r="E17" s="40" t="s">
        <v>108</v>
      </c>
      <c r="F17" s="26" t="s">
        <v>109</v>
      </c>
      <c r="G17" s="48">
        <f>Depenses_4!Y32</f>
        <v>0</v>
      </c>
    </row>
    <row r="18" spans="1:7" ht="13.5" customHeight="1">
      <c r="A18" s="47" t="s">
        <v>113</v>
      </c>
      <c r="B18" s="19" t="s">
        <v>198</v>
      </c>
      <c r="C18" s="33">
        <f>Recettes_4!R32</f>
        <v>0</v>
      </c>
      <c r="D18" s="45"/>
      <c r="E18" s="40" t="s">
        <v>111</v>
      </c>
      <c r="F18" s="26" t="s">
        <v>112</v>
      </c>
      <c r="G18" s="48">
        <f>Depenses_4!Z32</f>
        <v>0</v>
      </c>
    </row>
    <row r="19" spans="1:7" ht="13.5" customHeight="1">
      <c r="A19" s="47" t="s">
        <v>175</v>
      </c>
      <c r="B19" s="19" t="s">
        <v>116</v>
      </c>
      <c r="C19" s="33">
        <f>Recettes_4!S32</f>
        <v>0</v>
      </c>
      <c r="D19" s="45"/>
      <c r="E19" s="40"/>
      <c r="F19" s="27" t="s">
        <v>114</v>
      </c>
      <c r="G19" s="50">
        <f>SUM(G20:G27)</f>
        <v>0</v>
      </c>
    </row>
    <row r="20" spans="1:7" ht="13.5" customHeight="1">
      <c r="A20" s="47" t="s">
        <v>176</v>
      </c>
      <c r="B20" s="19" t="s">
        <v>119</v>
      </c>
      <c r="C20" s="33">
        <f>Recettes_4!T32</f>
        <v>0</v>
      </c>
      <c r="D20" s="45"/>
      <c r="E20" s="40" t="s">
        <v>117</v>
      </c>
      <c r="F20" s="26" t="s">
        <v>118</v>
      </c>
      <c r="G20" s="48">
        <f>Depenses_4!AA32</f>
        <v>0</v>
      </c>
    </row>
    <row r="21" spans="1:7" ht="13.5" customHeight="1">
      <c r="A21" s="47" t="s">
        <v>177</v>
      </c>
      <c r="B21" s="19" t="s">
        <v>122</v>
      </c>
      <c r="C21" s="33">
        <f>Recettes_4!U32</f>
        <v>0</v>
      </c>
      <c r="D21" s="45"/>
      <c r="E21" s="40">
        <v>623100</v>
      </c>
      <c r="F21" s="624" t="s">
        <v>191</v>
      </c>
      <c r="G21" s="48">
        <f>Depenses_4!AB32</f>
        <v>0</v>
      </c>
    </row>
    <row r="22" spans="1:7" ht="13.5" customHeight="1">
      <c r="A22" s="47" t="s">
        <v>178</v>
      </c>
      <c r="B22" s="19" t="s">
        <v>125</v>
      </c>
      <c r="C22" s="33">
        <f>Recettes_4!V32</f>
        <v>0</v>
      </c>
      <c r="D22" s="45"/>
      <c r="E22" s="40" t="s">
        <v>120</v>
      </c>
      <c r="F22" s="26" t="s">
        <v>121</v>
      </c>
      <c r="G22" s="48">
        <f>Depenses_4!AC32</f>
        <v>0</v>
      </c>
    </row>
    <row r="23" spans="1:7" ht="13.5" customHeight="1">
      <c r="A23" s="47"/>
      <c r="B23" s="22"/>
      <c r="C23" s="33"/>
      <c r="D23" s="45"/>
      <c r="E23" s="40" t="s">
        <v>123</v>
      </c>
      <c r="F23" s="26" t="s">
        <v>124</v>
      </c>
      <c r="G23" s="48">
        <f>Depenses_4!AD32</f>
        <v>0</v>
      </c>
    </row>
    <row r="24" spans="1:7" ht="13.5" customHeight="1">
      <c r="A24" s="52"/>
      <c r="B24" s="20" t="s">
        <v>128</v>
      </c>
      <c r="C24" s="34">
        <f>SUM(C25:C30)</f>
        <v>0</v>
      </c>
      <c r="D24" s="45"/>
      <c r="E24" s="40" t="s">
        <v>126</v>
      </c>
      <c r="F24" s="26" t="s">
        <v>127</v>
      </c>
      <c r="G24" s="48">
        <f>Depenses_4!AE32</f>
        <v>0</v>
      </c>
    </row>
    <row r="25" spans="1:7" ht="13.5" customHeight="1">
      <c r="A25" s="47" t="s">
        <v>130</v>
      </c>
      <c r="B25" s="19" t="s">
        <v>131</v>
      </c>
      <c r="C25" s="33">
        <f>Recettes_4!W32</f>
        <v>0</v>
      </c>
      <c r="D25" s="45"/>
      <c r="E25" s="40" t="s">
        <v>129</v>
      </c>
      <c r="F25" s="26" t="s">
        <v>205</v>
      </c>
      <c r="G25" s="48">
        <f>Depenses_4!AF32</f>
        <v>0</v>
      </c>
    </row>
    <row r="26" spans="1:7" ht="13.5" customHeight="1">
      <c r="A26" s="47" t="s">
        <v>132</v>
      </c>
      <c r="B26" s="19" t="s">
        <v>133</v>
      </c>
      <c r="C26" s="33">
        <f>Recettes_4!X32</f>
        <v>0</v>
      </c>
      <c r="D26" s="45"/>
      <c r="E26" s="40" t="s">
        <v>134</v>
      </c>
      <c r="F26" s="26" t="s">
        <v>135</v>
      </c>
      <c r="G26" s="48">
        <f>Depenses_4!AG32</f>
        <v>0</v>
      </c>
    </row>
    <row r="27" spans="1:7" ht="13.5" customHeight="1">
      <c r="A27" s="47" t="s">
        <v>136</v>
      </c>
      <c r="B27" s="19" t="s">
        <v>137</v>
      </c>
      <c r="C27" s="33">
        <f>Recettes_4!Y32</f>
        <v>0</v>
      </c>
      <c r="D27" s="45"/>
      <c r="E27" s="40" t="s">
        <v>138</v>
      </c>
      <c r="F27" s="26" t="s">
        <v>172</v>
      </c>
      <c r="G27" s="48">
        <f>Depenses_4!AH32</f>
        <v>0</v>
      </c>
    </row>
    <row r="28" spans="1:7" ht="13.5" customHeight="1">
      <c r="A28" s="47" t="s">
        <v>139</v>
      </c>
      <c r="B28" s="19" t="s">
        <v>140</v>
      </c>
      <c r="C28" s="33">
        <f>Recettes_4!Z32</f>
        <v>0</v>
      </c>
      <c r="D28" s="45"/>
      <c r="E28" s="40"/>
      <c r="F28" s="26"/>
      <c r="G28" s="48"/>
    </row>
    <row r="29" spans="1:7" ht="13.5" customHeight="1">
      <c r="A29" s="47" t="s">
        <v>142</v>
      </c>
      <c r="B29" s="19" t="s">
        <v>143</v>
      </c>
      <c r="C29" s="33">
        <f>Recettes_4!AA32</f>
        <v>0</v>
      </c>
      <c r="D29" s="45"/>
      <c r="E29" s="66"/>
      <c r="F29" s="30" t="s">
        <v>141</v>
      </c>
      <c r="G29" s="24">
        <f>SUM(G30:G35)</f>
        <v>0</v>
      </c>
    </row>
    <row r="30" spans="1:7" ht="13.5" customHeight="1">
      <c r="A30" s="47" t="s">
        <v>146</v>
      </c>
      <c r="B30" s="19" t="s">
        <v>199</v>
      </c>
      <c r="C30" s="33">
        <f>Recettes_4!AB32</f>
        <v>0</v>
      </c>
      <c r="D30" s="45"/>
      <c r="E30" s="40" t="s">
        <v>144</v>
      </c>
      <c r="F30" s="26" t="s">
        <v>145</v>
      </c>
      <c r="G30" s="48">
        <f>Depenses_4!AI32</f>
        <v>0</v>
      </c>
    </row>
    <row r="31" spans="1:7" ht="13.5" customHeight="1">
      <c r="A31" s="52"/>
      <c r="B31" s="20" t="s">
        <v>149</v>
      </c>
      <c r="C31" s="34">
        <f>SUM(C32)</f>
        <v>0</v>
      </c>
      <c r="D31" s="45"/>
      <c r="E31" s="40" t="s">
        <v>147</v>
      </c>
      <c r="F31" s="26" t="s">
        <v>148</v>
      </c>
      <c r="G31" s="48">
        <f>Depenses_4!AJ32</f>
        <v>0</v>
      </c>
    </row>
    <row r="32" spans="1:7" ht="13.5" customHeight="1">
      <c r="A32" s="47" t="s">
        <v>152</v>
      </c>
      <c r="B32" s="19" t="s">
        <v>153</v>
      </c>
      <c r="C32" s="33">
        <f>Recettes_4!AC32</f>
        <v>0</v>
      </c>
      <c r="D32" s="45"/>
      <c r="E32" s="42" t="s">
        <v>150</v>
      </c>
      <c r="F32" s="28" t="s">
        <v>151</v>
      </c>
      <c r="G32" s="48">
        <f>Depenses_4!AK32</f>
        <v>0</v>
      </c>
    </row>
    <row r="33" spans="1:9" ht="13.5" customHeight="1">
      <c r="A33" s="52"/>
      <c r="B33" s="20" t="s">
        <v>154</v>
      </c>
      <c r="C33" s="34">
        <f>SUM(C34:C37)</f>
        <v>0</v>
      </c>
      <c r="D33" s="45"/>
      <c r="E33" s="42" t="s">
        <v>155</v>
      </c>
      <c r="F33" s="28" t="s">
        <v>156</v>
      </c>
      <c r="G33" s="48">
        <f>Depenses_4!AL32</f>
        <v>0</v>
      </c>
    </row>
    <row r="34" spans="1:9" ht="13.5" customHeight="1">
      <c r="A34" s="47" t="s">
        <v>157</v>
      </c>
      <c r="B34" s="19" t="s">
        <v>158</v>
      </c>
      <c r="C34" s="33">
        <f>Recettes_4!AD32</f>
        <v>0</v>
      </c>
      <c r="D34" s="45"/>
      <c r="E34" s="42" t="s">
        <v>159</v>
      </c>
      <c r="F34" s="28" t="s">
        <v>58</v>
      </c>
      <c r="G34" s="48">
        <f>Depenses_4!AM32</f>
        <v>0</v>
      </c>
    </row>
    <row r="35" spans="1:9" ht="13.5" customHeight="1">
      <c r="A35" s="47" t="s">
        <v>179</v>
      </c>
      <c r="B35" s="19" t="s">
        <v>162</v>
      </c>
      <c r="C35" s="33">
        <f>Recettes_4!AE32</f>
        <v>0</v>
      </c>
      <c r="D35" s="45"/>
      <c r="E35" s="42" t="s">
        <v>160</v>
      </c>
      <c r="F35" s="28" t="s">
        <v>161</v>
      </c>
      <c r="G35" s="48">
        <f>Depenses_4!AN32</f>
        <v>0</v>
      </c>
    </row>
    <row r="36" spans="1:9" ht="13.5" customHeight="1">
      <c r="A36" s="47" t="s">
        <v>164</v>
      </c>
      <c r="B36" s="19" t="s">
        <v>200</v>
      </c>
      <c r="C36" s="33">
        <f>Recettes_4!AF32</f>
        <v>0</v>
      </c>
      <c r="D36" s="45"/>
      <c r="E36" s="42"/>
      <c r="F36" s="28"/>
      <c r="G36" s="48"/>
    </row>
    <row r="37" spans="1:9" ht="13.5" customHeight="1">
      <c r="A37" s="47" t="s">
        <v>183</v>
      </c>
      <c r="B37" s="625" t="s">
        <v>201</v>
      </c>
      <c r="C37" s="33">
        <f>Recettes_4!AG32</f>
        <v>0</v>
      </c>
      <c r="D37" s="45"/>
      <c r="E37" s="43"/>
      <c r="F37" s="9" t="s">
        <v>163</v>
      </c>
      <c r="G37" s="24">
        <f>G38</f>
        <v>0</v>
      </c>
    </row>
    <row r="38" spans="1:9" ht="13.5" customHeight="1">
      <c r="A38" s="47"/>
      <c r="B38" s="22"/>
      <c r="C38" s="33"/>
      <c r="D38" s="45"/>
      <c r="E38" s="42" t="s">
        <v>165</v>
      </c>
      <c r="F38" s="28" t="s">
        <v>166</v>
      </c>
      <c r="G38" s="53">
        <f>Depenses_4!AO32</f>
        <v>0</v>
      </c>
    </row>
    <row r="39" spans="1:9" ht="13.5" customHeight="1">
      <c r="A39" s="47"/>
      <c r="B39" s="22"/>
      <c r="C39" s="33"/>
      <c r="D39" s="45"/>
      <c r="E39" s="66"/>
      <c r="F39" s="66" t="s">
        <v>167</v>
      </c>
      <c r="G39" s="25">
        <f>SUM(G40:G41)</f>
        <v>0</v>
      </c>
    </row>
    <row r="40" spans="1:9" ht="13.5" customHeight="1">
      <c r="A40" s="47"/>
      <c r="B40" s="22"/>
      <c r="C40" s="33"/>
      <c r="D40" s="45"/>
      <c r="E40" s="42" t="s">
        <v>204</v>
      </c>
      <c r="F40" s="29" t="s">
        <v>182</v>
      </c>
      <c r="G40" s="53">
        <f>Depenses_4!AP32</f>
        <v>0</v>
      </c>
    </row>
    <row r="41" spans="1:9" ht="13.5" customHeight="1">
      <c r="A41" s="47"/>
      <c r="B41" s="22"/>
      <c r="C41" s="33"/>
      <c r="D41" s="45"/>
      <c r="E41" s="42" t="s">
        <v>168</v>
      </c>
      <c r="F41" s="29" t="s">
        <v>169</v>
      </c>
      <c r="G41" s="53">
        <f>Depenses_4!AQ32</f>
        <v>0</v>
      </c>
      <c r="H41" s="5"/>
    </row>
    <row r="42" spans="1:9" ht="13.5" customHeight="1">
      <c r="A42" s="54"/>
      <c r="B42" s="358" t="str">
        <f>"TOTAL RECETTES"&amp;" "&amp;G1</f>
        <v>TOTAL RECETTES 2020</v>
      </c>
      <c r="C42" s="35">
        <f>+C33+C31+C24+C17+C10</f>
        <v>0</v>
      </c>
      <c r="D42" s="45"/>
      <c r="E42" s="43"/>
      <c r="F42" s="358" t="str">
        <f>"TOTAL DEPENSES"&amp;" "&amp;G1</f>
        <v>TOTAL DEPENSES 2020</v>
      </c>
      <c r="G42" s="25">
        <f>+G39+G37+G29+G10+G2+G43</f>
        <v>0</v>
      </c>
    </row>
    <row r="43" spans="1:9" ht="13.5" customHeight="1">
      <c r="A43" s="16"/>
      <c r="B43" s="23"/>
      <c r="C43" s="33"/>
      <c r="D43" s="45"/>
      <c r="E43" s="44"/>
      <c r="F43" s="31" t="s">
        <v>170</v>
      </c>
      <c r="G43" s="48">
        <f>G44</f>
        <v>0</v>
      </c>
    </row>
    <row r="44" spans="1:9" ht="13.5" customHeight="1">
      <c r="A44" s="63"/>
      <c r="B44" s="64" t="s">
        <v>185</v>
      </c>
      <c r="C44" s="36">
        <f>SUM(C45:C46)</f>
        <v>0</v>
      </c>
      <c r="D44" s="45"/>
      <c r="E44" s="40"/>
      <c r="F44" s="27" t="s">
        <v>171</v>
      </c>
      <c r="G44" s="48">
        <f>Depenses_4!AR32</f>
        <v>0</v>
      </c>
      <c r="I44" s="7"/>
    </row>
    <row r="45" spans="1:9" ht="13.5" customHeight="1">
      <c r="A45" s="47" t="s">
        <v>184</v>
      </c>
      <c r="B45" s="626" t="s">
        <v>206</v>
      </c>
      <c r="C45" s="33">
        <f>Recettes_4!AH32</f>
        <v>0</v>
      </c>
      <c r="D45" s="45"/>
      <c r="E45" s="40"/>
      <c r="F45" s="26"/>
      <c r="G45" s="48"/>
    </row>
    <row r="46" spans="1:9" ht="13.5" customHeight="1">
      <c r="A46" s="47">
        <v>580100</v>
      </c>
      <c r="B46" s="19" t="s">
        <v>194</v>
      </c>
      <c r="C46" s="37">
        <f>Recettes_4!AI32</f>
        <v>0</v>
      </c>
      <c r="D46" s="46"/>
      <c r="E46" s="40"/>
      <c r="F46" s="26"/>
      <c r="G46" s="48"/>
    </row>
    <row r="47" spans="1:9" ht="13.5" customHeight="1">
      <c r="A47" s="15"/>
      <c r="B47" s="13"/>
      <c r="C47" s="37"/>
      <c r="D47" s="45"/>
      <c r="E47" s="66"/>
      <c r="F47" s="358" t="str">
        <f>"TRESORERIE AU 31 DECEMBRE"&amp;" "&amp;G1</f>
        <v>TRESORERIE AU 31 DECEMBRE 2020</v>
      </c>
      <c r="G47" s="25">
        <f>SUM(G48:G54)</f>
        <v>0</v>
      </c>
      <c r="I47" s="7"/>
    </row>
    <row r="48" spans="1:9" ht="13.5" customHeight="1">
      <c r="A48" s="16"/>
      <c r="B48" s="14"/>
      <c r="C48" s="33"/>
      <c r="D48" s="45"/>
      <c r="E48" s="40" t="s">
        <v>69</v>
      </c>
      <c r="F48" s="26" t="s">
        <v>70</v>
      </c>
      <c r="G48" s="48">
        <f>SUM(Recettes_1!E4+Recettes_4!E32-Depenses_4!E32)</f>
        <v>0</v>
      </c>
      <c r="H48" s="8"/>
      <c r="I48" s="7"/>
    </row>
    <row r="49" spans="1:9" ht="13.5" customHeight="1">
      <c r="A49" s="63" t="s">
        <v>202</v>
      </c>
      <c r="B49" s="64"/>
      <c r="C49" s="36"/>
      <c r="D49" s="45"/>
      <c r="E49" s="40" t="s">
        <v>73</v>
      </c>
      <c r="F49" s="26" t="s">
        <v>196</v>
      </c>
      <c r="G49" s="48">
        <f>SUM(Recettes_1!F4+Recettes_4!F32-Depenses_4!F32)</f>
        <v>0</v>
      </c>
    </row>
    <row r="50" spans="1:9" ht="13.5" customHeight="1">
      <c r="A50" s="232"/>
      <c r="B50" s="233"/>
      <c r="C50" s="234"/>
      <c r="D50" s="45"/>
      <c r="E50" s="40" t="s">
        <v>63</v>
      </c>
      <c r="F50" s="26" t="s">
        <v>4</v>
      </c>
      <c r="G50" s="48">
        <f>SUM(Recettes_1!G4+Recettes_4!G32-Depenses_4!G32)</f>
        <v>0</v>
      </c>
    </row>
    <row r="51" spans="1:9" ht="13.5" customHeight="1">
      <c r="A51" s="235"/>
      <c r="B51" s="236"/>
      <c r="C51" s="237"/>
      <c r="D51" s="45"/>
      <c r="E51" s="40" t="s">
        <v>66</v>
      </c>
      <c r="F51" s="26" t="s">
        <v>197</v>
      </c>
      <c r="G51" s="48">
        <f>SUM(Recettes_1!H4+Recettes_4!H32-Depenses_4!H32)</f>
        <v>0</v>
      </c>
      <c r="H51" s="6"/>
      <c r="I51" s="7"/>
    </row>
    <row r="52" spans="1:9" ht="13.5" customHeight="1">
      <c r="A52" s="235"/>
      <c r="B52" s="236"/>
      <c r="C52" s="237"/>
      <c r="D52" s="45"/>
      <c r="E52" s="40" t="s">
        <v>76</v>
      </c>
      <c r="F52" s="26" t="s">
        <v>77</v>
      </c>
      <c r="G52" s="48">
        <f>SUM(Recettes_1!I4+Recettes_4!I32-Depenses_4!I32)</f>
        <v>0</v>
      </c>
    </row>
    <row r="53" spans="1:9" ht="13.5" customHeight="1">
      <c r="A53" s="235"/>
      <c r="B53" s="236"/>
      <c r="C53" s="237"/>
      <c r="D53" s="45"/>
      <c r="E53" s="40" t="s">
        <v>80</v>
      </c>
      <c r="F53" s="26" t="s">
        <v>81</v>
      </c>
      <c r="G53" s="48">
        <f>SUM(Recettes_1!J4+Recettes_4!J32-Depenses_4!J32)</f>
        <v>0</v>
      </c>
    </row>
    <row r="54" spans="1:9" ht="13.5" customHeight="1">
      <c r="A54" s="235"/>
      <c r="B54" s="236"/>
      <c r="C54" s="237"/>
      <c r="D54" s="45"/>
      <c r="E54" s="40" t="s">
        <v>84</v>
      </c>
      <c r="F54" s="26" t="s">
        <v>85</v>
      </c>
      <c r="G54" s="48">
        <f>SUM(Recettes_1!K4+Recettes_4!K32-Depenses_4!K32)</f>
        <v>0</v>
      </c>
    </row>
    <row r="55" spans="1:9" ht="13.5" customHeight="1">
      <c r="A55" s="238"/>
      <c r="B55" s="236"/>
      <c r="C55" s="237"/>
      <c r="D55" s="45"/>
      <c r="E55" s="66"/>
      <c r="F55" s="67" t="s">
        <v>185</v>
      </c>
      <c r="G55" s="25">
        <f>SUM(G56:G57)</f>
        <v>0</v>
      </c>
    </row>
    <row r="56" spans="1:9" ht="13.5" customHeight="1">
      <c r="A56" s="238"/>
      <c r="B56" s="236"/>
      <c r="C56" s="237"/>
      <c r="D56" s="45"/>
      <c r="E56" s="40" t="s">
        <v>184</v>
      </c>
      <c r="F56" s="32" t="s">
        <v>206</v>
      </c>
      <c r="G56" s="48">
        <f>Depenses_4!AS32</f>
        <v>0</v>
      </c>
    </row>
    <row r="57" spans="1:9" ht="13.5" customHeight="1">
      <c r="A57" s="238"/>
      <c r="B57" s="236"/>
      <c r="C57" s="237"/>
      <c r="D57" s="45"/>
      <c r="E57" s="40" t="s">
        <v>188</v>
      </c>
      <c r="F57" s="32" t="s">
        <v>194</v>
      </c>
      <c r="G57" s="48">
        <f>Depenses_4!AT32</f>
        <v>0</v>
      </c>
    </row>
    <row r="58" spans="1:9" ht="13.5" customHeight="1">
      <c r="A58" s="238"/>
      <c r="B58" s="236"/>
      <c r="C58" s="237"/>
      <c r="D58" s="45"/>
      <c r="E58" s="40"/>
      <c r="F58" s="32"/>
      <c r="G58" s="48"/>
    </row>
    <row r="59" spans="1:9" ht="13.5" customHeight="1">
      <c r="A59" s="56"/>
      <c r="B59" s="65" t="s">
        <v>212</v>
      </c>
      <c r="C59" s="38">
        <f>SUM(C2+C42+C44)</f>
        <v>0</v>
      </c>
      <c r="D59" s="45"/>
      <c r="E59" s="41"/>
      <c r="F59" s="30" t="s">
        <v>213</v>
      </c>
      <c r="G59" s="320">
        <f>G47+G55+G42</f>
        <v>0</v>
      </c>
    </row>
    <row r="60" spans="1:9" ht="13.5" customHeight="1" thickBot="1">
      <c r="A60" s="18"/>
      <c r="B60" s="17"/>
      <c r="C60" s="39"/>
      <c r="D60" s="55"/>
      <c r="E60" s="17"/>
      <c r="F60" s="68" t="s">
        <v>214</v>
      </c>
      <c r="G60" s="321">
        <f>C59-G59</f>
        <v>0</v>
      </c>
    </row>
    <row r="64" spans="1:9">
      <c r="C64" s="115"/>
    </row>
  </sheetData>
  <sheetProtection pivotTables="0"/>
  <mergeCells count="1">
    <mergeCell ref="D2:D5"/>
  </mergeCells>
  <phoneticPr fontId="30" type="noConversion"/>
  <conditionalFormatting sqref="G60">
    <cfRule type="cellIs" dxfId="13" priority="1" operator="notEqual">
      <formula>0</formula>
    </cfRule>
    <cfRule type="cellIs" dxfId="12" priority="2" operator="equal">
      <formula>" -   € "</formula>
    </cfRule>
  </conditionalFormatting>
  <printOptions horizontalCentered="1" verticalCentered="1" headings="1"/>
  <pageMargins left="0" right="0" top="0" bottom="0" header="0" footer="0"/>
  <pageSetup paperSize="9" scale="93" firstPageNumber="0" orientation="portrait" cellComments="atEnd" r:id="rId1"/>
  <headerFooter alignWithMargins="0">
    <oddFooter>&amp;L&amp;"Arial,Italique"&amp;8&amp;F - &amp;A&amp;C&amp;"Arial,Italique"&amp;8Page &amp;P / &amp;N&amp;R&amp;"Arial,Italique"&amp;8Le &amp;D à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G14"/>
  <sheetViews>
    <sheetView zoomScaleNormal="100" workbookViewId="0">
      <pane ySplit="1" topLeftCell="A2" activePane="bottomLeft" state="frozen"/>
      <selection activeCell="H21" sqref="H21"/>
      <selection pane="bottomLeft"/>
    </sheetView>
  </sheetViews>
  <sheetFormatPr baseColWidth="10" defaultRowHeight="12.75"/>
  <cols>
    <col min="1" max="1" width="5.5703125" style="11" customWidth="1"/>
    <col min="2" max="2" width="40.85546875" style="10" customWidth="1"/>
    <col min="3" max="3" width="12.7109375" style="10" customWidth="1"/>
    <col min="4" max="4" width="3.7109375" style="10" customWidth="1"/>
    <col min="5" max="5" width="6.28515625" style="10" customWidth="1"/>
    <col min="6" max="6" width="39.85546875" style="10" customWidth="1"/>
    <col min="7" max="7" width="12.7109375" style="10" customWidth="1"/>
  </cols>
  <sheetData>
    <row r="1" spans="1:7" ht="24.95" customHeight="1">
      <c r="A1" s="510"/>
      <c r="B1" s="511" t="str">
        <f>Bilan!B1</f>
        <v>COMPTE RESULTAT SECTION DE :</v>
      </c>
      <c r="C1" s="512" t="str">
        <f>Bilan!C1</f>
        <v>Entrer Nom de Section en page d'entête</v>
      </c>
      <c r="D1" s="513"/>
      <c r="E1" s="514"/>
      <c r="F1" s="515" t="str">
        <f>Bilan!F1</f>
        <v>ANNEE :</v>
      </c>
      <c r="G1" s="516">
        <f>Bilan!G1</f>
        <v>2020</v>
      </c>
    </row>
    <row r="2" spans="1:7" ht="13.5" customHeight="1">
      <c r="A2" s="517"/>
      <c r="B2" s="518" t="str">
        <f>Bilan!B2</f>
        <v>TRESORERIE AU 1 JANVIER 2020</v>
      </c>
      <c r="C2" s="519">
        <f>Bilan!C2</f>
        <v>0</v>
      </c>
      <c r="D2" s="540"/>
      <c r="E2" s="520"/>
      <c r="F2" s="521" t="str">
        <f>Bilan!F2</f>
        <v>ACHATS</v>
      </c>
      <c r="G2" s="522">
        <f>Bilan!G2</f>
        <v>0</v>
      </c>
    </row>
    <row r="3" spans="1:7" ht="13.5" customHeight="1">
      <c r="A3" s="23"/>
      <c r="B3" s="523" t="str">
        <f>Bilan!B10</f>
        <v>VENTES PRODUITS FINIS &amp; PRESTATIONS SERVICE</v>
      </c>
      <c r="C3" s="524">
        <f>Bilan!C10</f>
        <v>0</v>
      </c>
      <c r="D3" s="541"/>
      <c r="E3" s="525"/>
      <c r="F3" s="526" t="str">
        <f>Bilan!F10</f>
        <v>AUTRES CHARGES EXTERNES</v>
      </c>
      <c r="G3" s="522">
        <f>Bilan!G10</f>
        <v>0</v>
      </c>
    </row>
    <row r="4" spans="1:7" ht="13.5" customHeight="1">
      <c r="A4" s="527"/>
      <c r="B4" s="523" t="str">
        <f>Bilan!B17</f>
        <v>SUBVENTIONS D'EXPLOITATION</v>
      </c>
      <c r="C4" s="524">
        <f>Bilan!C17</f>
        <v>0</v>
      </c>
      <c r="D4" s="541"/>
      <c r="E4" s="525"/>
      <c r="F4" s="526" t="str">
        <f>Bilan!F29</f>
        <v>AUTRES CHARGES GESTION COURANTE</v>
      </c>
      <c r="G4" s="528">
        <f>Bilan!G29</f>
        <v>0</v>
      </c>
    </row>
    <row r="5" spans="1:7" ht="13.5" customHeight="1">
      <c r="A5" s="529"/>
      <c r="B5" s="523" t="str">
        <f>Bilan!B24</f>
        <v>AUTRES PRODUITS GESTION COURANTE</v>
      </c>
      <c r="C5" s="524">
        <f>Bilan!C24</f>
        <v>0</v>
      </c>
      <c r="D5" s="541"/>
      <c r="E5" s="530"/>
      <c r="F5" s="526" t="str">
        <f>Bilan!F37</f>
        <v>CHARGES FINANCIERES</v>
      </c>
      <c r="G5" s="528">
        <f>Bilan!G37</f>
        <v>0</v>
      </c>
    </row>
    <row r="6" spans="1:7" ht="13.5" customHeight="1">
      <c r="A6" s="529"/>
      <c r="B6" s="523" t="str">
        <f>Bilan!B31</f>
        <v>PRODUITS FINANCIERS</v>
      </c>
      <c r="C6" s="524">
        <f>Bilan!C31</f>
        <v>0</v>
      </c>
      <c r="D6" s="541"/>
      <c r="E6" s="525"/>
      <c r="F6" s="526" t="str">
        <f>Bilan!F39</f>
        <v>CHARGES EXCEPTIONNELLES</v>
      </c>
      <c r="G6" s="522">
        <f>Bilan!G39</f>
        <v>0</v>
      </c>
    </row>
    <row r="7" spans="1:7" ht="13.5" customHeight="1">
      <c r="A7" s="529"/>
      <c r="B7" s="523" t="str">
        <f>Bilan!B33</f>
        <v>RECETTES EXCEPTIONNELLES</v>
      </c>
      <c r="C7" s="524">
        <f>Bilan!C33</f>
        <v>0</v>
      </c>
      <c r="D7" s="541"/>
      <c r="E7" s="530"/>
      <c r="F7" s="531" t="str">
        <f>Bilan!F42</f>
        <v>TOTAL DEPENSES 2020</v>
      </c>
      <c r="G7" s="522">
        <f>Bilan!G42</f>
        <v>0</v>
      </c>
    </row>
    <row r="8" spans="1:7" ht="13.5" customHeight="1">
      <c r="A8" s="529"/>
      <c r="B8" s="532" t="str">
        <f>Bilan!B42</f>
        <v>TOTAL RECETTES 2020</v>
      </c>
      <c r="C8" s="524">
        <f>Bilan!C42</f>
        <v>0</v>
      </c>
      <c r="D8" s="541"/>
      <c r="E8" s="525"/>
      <c r="F8" s="531" t="str">
        <f>Bilan!F47</f>
        <v>TRESORERIE AU 31 DECEMBRE 2020</v>
      </c>
      <c r="G8" s="522">
        <f>Bilan!G47</f>
        <v>0</v>
      </c>
    </row>
    <row r="9" spans="1:7" ht="13.5" customHeight="1">
      <c r="A9" s="533"/>
      <c r="B9" s="534" t="str">
        <f>Bilan!B44</f>
        <v>DIVERS</v>
      </c>
      <c r="C9" s="535">
        <f>Bilan!C44</f>
        <v>0</v>
      </c>
      <c r="D9" s="541"/>
      <c r="E9" s="525"/>
      <c r="F9" s="526" t="str">
        <f>Bilan!F55</f>
        <v>DIVERS</v>
      </c>
      <c r="G9" s="522">
        <f>Bilan!G55</f>
        <v>0</v>
      </c>
    </row>
    <row r="10" spans="1:7" ht="13.5" customHeight="1">
      <c r="A10" s="536"/>
      <c r="B10" s="523" t="str">
        <f>Bilan!B59</f>
        <v>Pour contrôle : total recettes + trésorerie :</v>
      </c>
      <c r="C10" s="33">
        <f>Bilan!C59</f>
        <v>0</v>
      </c>
      <c r="D10" s="542"/>
      <c r="E10" s="537"/>
      <c r="F10" s="538" t="str">
        <f>Bilan!F59</f>
        <v>Pour contrôle : total dépenses + trésorerie :</v>
      </c>
      <c r="G10" s="539">
        <f>Bilan!G59</f>
        <v>0</v>
      </c>
    </row>
    <row r="14" spans="1:7">
      <c r="C14" s="115"/>
    </row>
  </sheetData>
  <sheetProtection pivotTables="0"/>
  <printOptions horizontalCentered="1" verticalCentered="1"/>
  <pageMargins left="0" right="0" top="0.19685039370078741" bottom="0.19685039370078741" header="0" footer="0"/>
  <pageSetup paperSize="9" scale="98" firstPageNumber="0" orientation="landscape" cellComments="atEnd" r:id="rId1"/>
  <headerFooter alignWithMargins="0">
    <oddFooter>&amp;L&amp;"Arial,Italique"&amp;8&amp;F - &amp;A&amp;C&amp;"Arial,Italique"&amp;8Page &amp;P / &amp;N&amp;R&amp;"Arial,Italique"&amp;8Le &amp;D à &amp;T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G41"/>
  <sheetViews>
    <sheetView zoomScale="120" zoomScaleNormal="120" workbookViewId="0"/>
  </sheetViews>
  <sheetFormatPr baseColWidth="10" defaultColWidth="20.7109375" defaultRowHeight="12.75"/>
  <cols>
    <col min="1" max="1" width="2.140625" customWidth="1"/>
    <col min="6" max="6" width="8.7109375" customWidth="1"/>
  </cols>
  <sheetData>
    <row r="1" spans="2:6">
      <c r="B1" s="657" t="s">
        <v>292</v>
      </c>
      <c r="C1" s="658"/>
      <c r="D1" s="658"/>
      <c r="E1" s="658"/>
      <c r="F1" s="659"/>
    </row>
    <row r="2" spans="2:6" ht="13.5" thickBot="1">
      <c r="B2" s="660"/>
      <c r="C2" s="661"/>
      <c r="D2" s="661"/>
      <c r="E2" s="661"/>
      <c r="F2" s="662"/>
    </row>
    <row r="3" spans="2:6" ht="13.5" thickBot="1"/>
    <row r="4" spans="2:6" ht="19.5" thickBot="1">
      <c r="B4" s="663" t="s">
        <v>266</v>
      </c>
      <c r="C4" s="664"/>
      <c r="D4" s="665" t="str">
        <f>IF(ISBLANK(Entete!B16),"Entrer Nom de Section en page d'entête",Entete!B16)</f>
        <v>Entrer Nom de Section en page d'entête</v>
      </c>
      <c r="E4" s="666" t="str">
        <f>IF(ISBLANK(Entete!D19),"Entrer Nom de Section en page d'entête",Entete!D19)</f>
        <v>Entrer Nom de Section en page d'entête</v>
      </c>
      <c r="F4" s="667" t="str">
        <f>IF(ISBLANK(Entete!E19),"Entrer Nom de Section en page d'entête",Entete!E19)</f>
        <v>Entrer Nom de Section en page d'entête</v>
      </c>
    </row>
    <row r="5" spans="2:6" ht="19.5" thickBot="1">
      <c r="B5" s="557"/>
      <c r="C5" s="557"/>
      <c r="D5" s="557"/>
      <c r="E5" s="557"/>
      <c r="F5" s="557"/>
    </row>
    <row r="6" spans="2:6" ht="33.950000000000003" customHeight="1" thickBot="1">
      <c r="B6" s="558" t="s">
        <v>267</v>
      </c>
      <c r="C6" s="559" t="s">
        <v>268</v>
      </c>
      <c r="D6" s="559" t="s">
        <v>269</v>
      </c>
      <c r="E6" s="559" t="s">
        <v>270</v>
      </c>
      <c r="F6" s="560" t="s">
        <v>271</v>
      </c>
    </row>
    <row r="7" spans="2:6" ht="17.100000000000001" customHeight="1">
      <c r="B7" s="668" t="s">
        <v>272</v>
      </c>
      <c r="C7" s="579"/>
      <c r="D7" s="579"/>
      <c r="E7" s="579"/>
      <c r="F7" s="561" t="s">
        <v>273</v>
      </c>
    </row>
    <row r="8" spans="2:6" ht="17.100000000000001" customHeight="1">
      <c r="B8" s="669"/>
      <c r="C8" s="580"/>
      <c r="D8" s="580"/>
      <c r="E8" s="580"/>
      <c r="F8" s="562" t="s">
        <v>274</v>
      </c>
    </row>
    <row r="9" spans="2:6" ht="17.100000000000001" customHeight="1">
      <c r="B9" s="669"/>
      <c r="C9" s="580"/>
      <c r="D9" s="580"/>
      <c r="E9" s="580"/>
      <c r="F9" s="562" t="s">
        <v>275</v>
      </c>
    </row>
    <row r="10" spans="2:6" ht="17.100000000000001" customHeight="1">
      <c r="B10" s="669"/>
      <c r="C10" s="580"/>
      <c r="D10" s="580"/>
      <c r="E10" s="580"/>
      <c r="F10" s="562" t="s">
        <v>276</v>
      </c>
    </row>
    <row r="11" spans="2:6" ht="17.100000000000001" customHeight="1">
      <c r="B11" s="669"/>
      <c r="C11" s="580"/>
      <c r="D11" s="580"/>
      <c r="E11" s="580"/>
      <c r="F11" s="562" t="s">
        <v>277</v>
      </c>
    </row>
    <row r="12" spans="2:6" ht="17.100000000000001" customHeight="1">
      <c r="B12" s="669"/>
      <c r="C12" s="580"/>
      <c r="D12" s="580"/>
      <c r="E12" s="580"/>
      <c r="F12" s="562" t="s">
        <v>278</v>
      </c>
    </row>
    <row r="13" spans="2:6" ht="17.100000000000001" customHeight="1">
      <c r="B13" s="669"/>
      <c r="C13" s="581"/>
      <c r="D13" s="581"/>
      <c r="E13" s="581"/>
      <c r="F13" s="563" t="s">
        <v>279</v>
      </c>
    </row>
    <row r="14" spans="2:6" ht="17.100000000000001" customHeight="1" thickBot="1">
      <c r="B14" s="669"/>
      <c r="C14" s="582"/>
      <c r="D14" s="582"/>
      <c r="E14" s="582"/>
      <c r="F14" s="564" t="s">
        <v>280</v>
      </c>
    </row>
    <row r="15" spans="2:6" ht="17.100000000000001" customHeight="1" thickBot="1">
      <c r="B15" s="565" t="s">
        <v>281</v>
      </c>
      <c r="C15" s="566">
        <f>SUM(C7:C14)</f>
        <v>0</v>
      </c>
      <c r="D15" s="566">
        <f>SUM(D7:D14)</f>
        <v>0</v>
      </c>
      <c r="E15" s="566">
        <f>SUM(E7:E14)</f>
        <v>0</v>
      </c>
      <c r="F15" s="567"/>
    </row>
    <row r="16" spans="2:6" ht="13.5" thickBot="1">
      <c r="C16" s="1"/>
      <c r="D16" s="1"/>
      <c r="E16" s="1"/>
      <c r="F16" s="1"/>
    </row>
    <row r="17" spans="2:7" ht="33.950000000000003" customHeight="1" thickBot="1">
      <c r="B17" s="568" t="s">
        <v>282</v>
      </c>
      <c r="C17" s="569" t="s">
        <v>283</v>
      </c>
      <c r="D17" s="569" t="s">
        <v>284</v>
      </c>
      <c r="E17" s="569" t="s">
        <v>285</v>
      </c>
      <c r="F17" s="570" t="s">
        <v>271</v>
      </c>
    </row>
    <row r="18" spans="2:7" ht="17.100000000000001" customHeight="1">
      <c r="B18" s="668" t="s">
        <v>272</v>
      </c>
      <c r="C18" s="579"/>
      <c r="D18" s="579"/>
      <c r="E18" s="579"/>
      <c r="F18" s="561" t="s">
        <v>273</v>
      </c>
      <c r="G18" s="571"/>
    </row>
    <row r="19" spans="2:7" ht="17.100000000000001" customHeight="1">
      <c r="B19" s="669"/>
      <c r="C19" s="580"/>
      <c r="D19" s="580"/>
      <c r="E19" s="580"/>
      <c r="F19" s="562" t="s">
        <v>274</v>
      </c>
    </row>
    <row r="20" spans="2:7" ht="17.100000000000001" customHeight="1">
      <c r="B20" s="669"/>
      <c r="C20" s="580"/>
      <c r="D20" s="580"/>
      <c r="E20" s="580"/>
      <c r="F20" s="562" t="s">
        <v>275</v>
      </c>
    </row>
    <row r="21" spans="2:7" ht="17.100000000000001" customHeight="1">
      <c r="B21" s="669"/>
      <c r="C21" s="580"/>
      <c r="D21" s="580"/>
      <c r="E21" s="580"/>
      <c r="F21" s="562" t="s">
        <v>276</v>
      </c>
    </row>
    <row r="22" spans="2:7" ht="17.100000000000001" customHeight="1">
      <c r="B22" s="669"/>
      <c r="C22" s="580"/>
      <c r="D22" s="580"/>
      <c r="E22" s="580"/>
      <c r="F22" s="562" t="s">
        <v>277</v>
      </c>
    </row>
    <row r="23" spans="2:7" ht="17.100000000000001" customHeight="1">
      <c r="B23" s="669"/>
      <c r="C23" s="580"/>
      <c r="D23" s="580"/>
      <c r="E23" s="580"/>
      <c r="F23" s="562" t="s">
        <v>278</v>
      </c>
    </row>
    <row r="24" spans="2:7" ht="17.100000000000001" customHeight="1">
      <c r="B24" s="669"/>
      <c r="C24" s="581"/>
      <c r="D24" s="581"/>
      <c r="E24" s="581"/>
      <c r="F24" s="563" t="s">
        <v>279</v>
      </c>
    </row>
    <row r="25" spans="2:7" ht="17.100000000000001" customHeight="1" thickBot="1">
      <c r="B25" s="669"/>
      <c r="C25" s="582"/>
      <c r="D25" s="582"/>
      <c r="E25" s="582"/>
      <c r="F25" s="564" t="s">
        <v>280</v>
      </c>
    </row>
    <row r="26" spans="2:7" ht="17.100000000000001" customHeight="1" thickBot="1">
      <c r="B26" s="572" t="s">
        <v>281</v>
      </c>
      <c r="C26" s="566">
        <f>SUM(C18:C25)</f>
        <v>0</v>
      </c>
      <c r="D26" s="566">
        <f>SUM(D18:D25)</f>
        <v>0</v>
      </c>
      <c r="E26" s="566">
        <f>SUM(E18:E25)</f>
        <v>0</v>
      </c>
      <c r="F26" s="567"/>
    </row>
    <row r="27" spans="2:7" ht="13.5" thickBot="1"/>
    <row r="28" spans="2:7" ht="24" customHeight="1" thickBot="1">
      <c r="B28" s="573" t="s">
        <v>291</v>
      </c>
      <c r="D28" s="652" t="s">
        <v>286</v>
      </c>
      <c r="E28" s="653"/>
      <c r="F28" s="654"/>
    </row>
    <row r="29" spans="2:7" ht="24" customHeight="1">
      <c r="B29" s="583"/>
      <c r="D29" s="655" t="s">
        <v>58</v>
      </c>
      <c r="E29" s="656"/>
      <c r="F29" s="574" t="s">
        <v>273</v>
      </c>
    </row>
    <row r="30" spans="2:7" ht="24" customHeight="1">
      <c r="B30" s="584"/>
      <c r="D30" s="637" t="s">
        <v>161</v>
      </c>
      <c r="E30" s="638"/>
      <c r="F30" s="575" t="s">
        <v>274</v>
      </c>
    </row>
    <row r="31" spans="2:7" ht="24" customHeight="1">
      <c r="B31" s="584"/>
      <c r="D31" s="637" t="s">
        <v>287</v>
      </c>
      <c r="E31" s="638"/>
      <c r="F31" s="575" t="s">
        <v>275</v>
      </c>
    </row>
    <row r="32" spans="2:7" ht="24" customHeight="1">
      <c r="B32" s="584"/>
      <c r="D32" s="637" t="s">
        <v>259</v>
      </c>
      <c r="E32" s="638"/>
      <c r="F32" s="575" t="s">
        <v>276</v>
      </c>
    </row>
    <row r="33" spans="2:6" ht="24" customHeight="1">
      <c r="B33" s="584"/>
      <c r="D33" s="637" t="s">
        <v>260</v>
      </c>
      <c r="E33" s="638"/>
      <c r="F33" s="575" t="s">
        <v>277</v>
      </c>
    </row>
    <row r="34" spans="2:6" ht="24" customHeight="1">
      <c r="B34" s="584"/>
      <c r="D34" s="637" t="s">
        <v>288</v>
      </c>
      <c r="E34" s="638"/>
      <c r="F34" s="575" t="s">
        <v>278</v>
      </c>
    </row>
    <row r="35" spans="2:6" ht="24" customHeight="1" thickBot="1">
      <c r="B35" s="585"/>
      <c r="D35" s="639" t="s">
        <v>289</v>
      </c>
      <c r="E35" s="640"/>
      <c r="F35" s="576" t="s">
        <v>279</v>
      </c>
    </row>
    <row r="36" spans="2:6" ht="24" customHeight="1" thickBot="1">
      <c r="B36" s="577">
        <f>SUM(B29:B35)</f>
        <v>0</v>
      </c>
      <c r="D36" s="641" t="s">
        <v>290</v>
      </c>
      <c r="E36" s="642"/>
      <c r="F36" s="578" t="s">
        <v>280</v>
      </c>
    </row>
    <row r="37" spans="2:6" ht="13.5" thickBot="1"/>
    <row r="38" spans="2:6">
      <c r="B38" s="643"/>
      <c r="C38" s="644"/>
      <c r="D38" s="644"/>
      <c r="E38" s="644"/>
      <c r="F38" s="645"/>
    </row>
    <row r="39" spans="2:6">
      <c r="B39" s="646"/>
      <c r="C39" s="647"/>
      <c r="D39" s="647"/>
      <c r="E39" s="647"/>
      <c r="F39" s="648"/>
    </row>
    <row r="40" spans="2:6">
      <c r="B40" s="646"/>
      <c r="C40" s="647"/>
      <c r="D40" s="647"/>
      <c r="E40" s="647"/>
      <c r="F40" s="648"/>
    </row>
    <row r="41" spans="2:6" ht="13.5" thickBot="1">
      <c r="B41" s="649"/>
      <c r="C41" s="650"/>
      <c r="D41" s="650"/>
      <c r="E41" s="650"/>
      <c r="F41" s="651"/>
    </row>
  </sheetData>
  <sheetProtection pivotTables="0"/>
  <mergeCells count="15">
    <mergeCell ref="B1:F2"/>
    <mergeCell ref="B4:C4"/>
    <mergeCell ref="D4:F4"/>
    <mergeCell ref="B7:B14"/>
    <mergeCell ref="B18:B25"/>
    <mergeCell ref="D34:E34"/>
    <mergeCell ref="D35:E35"/>
    <mergeCell ref="D36:E36"/>
    <mergeCell ref="B38:F41"/>
    <mergeCell ref="D28:F28"/>
    <mergeCell ref="D29:E29"/>
    <mergeCell ref="D30:E30"/>
    <mergeCell ref="D31:E31"/>
    <mergeCell ref="D32:E32"/>
    <mergeCell ref="D33:E3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5"/>
  <sheetViews>
    <sheetView topLeftCell="A29" zoomScale="140" zoomScaleNormal="140" workbookViewId="0">
      <selection sqref="A1:D2"/>
    </sheetView>
  </sheetViews>
  <sheetFormatPr baseColWidth="10" defaultRowHeight="12.75"/>
  <cols>
    <col min="3" max="3" width="60.7109375" customWidth="1"/>
  </cols>
  <sheetData>
    <row r="1" spans="1:4">
      <c r="A1" s="670">
        <f>Entete!B16</f>
        <v>0</v>
      </c>
      <c r="B1" s="671"/>
      <c r="C1" s="671"/>
      <c r="D1" s="672"/>
    </row>
    <row r="2" spans="1:4" ht="13.5" thickBot="1">
      <c r="A2" s="673"/>
      <c r="B2" s="674"/>
      <c r="C2" s="674"/>
      <c r="D2" s="675"/>
    </row>
    <row r="3" spans="1:4">
      <c r="A3" s="676" t="s">
        <v>261</v>
      </c>
      <c r="B3" s="677"/>
      <c r="C3" s="677"/>
      <c r="D3" s="678"/>
    </row>
    <row r="4" spans="1:4" ht="13.5" thickBot="1">
      <c r="A4" s="679"/>
      <c r="B4" s="680"/>
      <c r="C4" s="680"/>
      <c r="D4" s="681"/>
    </row>
    <row r="5" spans="1:4" ht="13.5" thickBot="1">
      <c r="A5" s="543" t="s">
        <v>29</v>
      </c>
      <c r="B5" s="544" t="s">
        <v>262</v>
      </c>
      <c r="C5" s="545" t="s">
        <v>263</v>
      </c>
      <c r="D5" s="546" t="s">
        <v>264</v>
      </c>
    </row>
    <row r="6" spans="1:4">
      <c r="A6" s="466"/>
      <c r="B6" s="555"/>
      <c r="C6" s="556"/>
      <c r="D6" s="465"/>
    </row>
    <row r="7" spans="1:4">
      <c r="A7" s="547"/>
      <c r="B7" s="548"/>
      <c r="C7" s="549"/>
      <c r="D7" s="550"/>
    </row>
    <row r="8" spans="1:4">
      <c r="A8" s="547"/>
      <c r="B8" s="548"/>
      <c r="C8" s="549"/>
      <c r="D8" s="550"/>
    </row>
    <row r="9" spans="1:4">
      <c r="A9" s="547"/>
      <c r="B9" s="548"/>
      <c r="C9" s="549"/>
      <c r="D9" s="550"/>
    </row>
    <row r="10" spans="1:4">
      <c r="A10" s="547"/>
      <c r="B10" s="548"/>
      <c r="C10" s="549"/>
      <c r="D10" s="550"/>
    </row>
    <row r="11" spans="1:4">
      <c r="A11" s="547"/>
      <c r="B11" s="548"/>
      <c r="C11" s="549"/>
      <c r="D11" s="550"/>
    </row>
    <row r="12" spans="1:4">
      <c r="A12" s="547"/>
      <c r="B12" s="548"/>
      <c r="C12" s="549"/>
      <c r="D12" s="550"/>
    </row>
    <row r="13" spans="1:4">
      <c r="A13" s="547"/>
      <c r="B13" s="548"/>
      <c r="C13" s="549"/>
      <c r="D13" s="550"/>
    </row>
    <row r="14" spans="1:4">
      <c r="A14" s="547"/>
      <c r="B14" s="548"/>
      <c r="C14" s="549"/>
      <c r="D14" s="550"/>
    </row>
    <row r="15" spans="1:4">
      <c r="A15" s="547"/>
      <c r="B15" s="548"/>
      <c r="C15" s="549"/>
      <c r="D15" s="550"/>
    </row>
    <row r="16" spans="1:4">
      <c r="A16" s="547"/>
      <c r="B16" s="548"/>
      <c r="C16" s="549"/>
      <c r="D16" s="550"/>
    </row>
    <row r="17" spans="1:4">
      <c r="A17" s="547"/>
      <c r="B17" s="548"/>
      <c r="C17" s="549"/>
      <c r="D17" s="550"/>
    </row>
    <row r="18" spans="1:4">
      <c r="A18" s="547"/>
      <c r="B18" s="548"/>
      <c r="C18" s="549"/>
      <c r="D18" s="550"/>
    </row>
    <row r="19" spans="1:4">
      <c r="A19" s="547"/>
      <c r="B19" s="548"/>
      <c r="C19" s="549"/>
      <c r="D19" s="550"/>
    </row>
    <row r="20" spans="1:4">
      <c r="A20" s="547"/>
      <c r="B20" s="548"/>
      <c r="C20" s="549"/>
      <c r="D20" s="550"/>
    </row>
    <row r="21" spans="1:4">
      <c r="A21" s="547"/>
      <c r="B21" s="548"/>
      <c r="C21" s="549"/>
      <c r="D21" s="550"/>
    </row>
    <row r="22" spans="1:4">
      <c r="A22" s="547"/>
      <c r="B22" s="548"/>
      <c r="C22" s="549"/>
      <c r="D22" s="550"/>
    </row>
    <row r="23" spans="1:4">
      <c r="A23" s="547"/>
      <c r="B23" s="548"/>
      <c r="C23" s="549"/>
      <c r="D23" s="550"/>
    </row>
    <row r="24" spans="1:4">
      <c r="A24" s="547"/>
      <c r="B24" s="548"/>
      <c r="C24" s="549"/>
      <c r="D24" s="550"/>
    </row>
    <row r="25" spans="1:4">
      <c r="A25" s="547"/>
      <c r="B25" s="548"/>
      <c r="C25" s="549"/>
      <c r="D25" s="550"/>
    </row>
    <row r="26" spans="1:4">
      <c r="A26" s="547"/>
      <c r="B26" s="548"/>
      <c r="C26" s="549"/>
      <c r="D26" s="550"/>
    </row>
    <row r="27" spans="1:4">
      <c r="A27" s="547"/>
      <c r="B27" s="548"/>
      <c r="C27" s="549"/>
      <c r="D27" s="550"/>
    </row>
    <row r="28" spans="1:4">
      <c r="A28" s="547"/>
      <c r="B28" s="548"/>
      <c r="C28" s="549"/>
      <c r="D28" s="550"/>
    </row>
    <row r="29" spans="1:4">
      <c r="A29" s="547"/>
      <c r="B29" s="548"/>
      <c r="C29" s="549"/>
      <c r="D29" s="550"/>
    </row>
    <row r="30" spans="1:4">
      <c r="A30" s="547"/>
      <c r="B30" s="548"/>
      <c r="C30" s="549"/>
      <c r="D30" s="550"/>
    </row>
    <row r="31" spans="1:4">
      <c r="A31" s="547"/>
      <c r="B31" s="548"/>
      <c r="C31" s="549"/>
      <c r="D31" s="550"/>
    </row>
    <row r="32" spans="1:4">
      <c r="A32" s="547"/>
      <c r="B32" s="548"/>
      <c r="C32" s="549"/>
      <c r="D32" s="550"/>
    </row>
    <row r="33" spans="1:4">
      <c r="A33" s="547"/>
      <c r="B33" s="548"/>
      <c r="C33" s="549"/>
      <c r="D33" s="550"/>
    </row>
    <row r="34" spans="1:4">
      <c r="A34" s="547"/>
      <c r="B34" s="548"/>
      <c r="C34" s="549"/>
      <c r="D34" s="550"/>
    </row>
    <row r="35" spans="1:4">
      <c r="A35" s="547"/>
      <c r="B35" s="548"/>
      <c r="C35" s="549"/>
      <c r="D35" s="550"/>
    </row>
    <row r="36" spans="1:4">
      <c r="A36" s="547"/>
      <c r="B36" s="548"/>
      <c r="C36" s="549"/>
      <c r="D36" s="550"/>
    </row>
    <row r="37" spans="1:4">
      <c r="A37" s="547"/>
      <c r="B37" s="548"/>
      <c r="C37" s="549"/>
      <c r="D37" s="550"/>
    </row>
    <row r="38" spans="1:4">
      <c r="A38" s="547"/>
      <c r="B38" s="548"/>
      <c r="C38" s="549"/>
      <c r="D38" s="550"/>
    </row>
    <row r="39" spans="1:4">
      <c r="A39" s="547"/>
      <c r="B39" s="548"/>
      <c r="C39" s="549"/>
      <c r="D39" s="550"/>
    </row>
    <row r="40" spans="1:4">
      <c r="A40" s="547"/>
      <c r="B40" s="548"/>
      <c r="C40" s="549"/>
      <c r="D40" s="550"/>
    </row>
    <row r="41" spans="1:4">
      <c r="A41" s="547"/>
      <c r="B41" s="548"/>
      <c r="C41" s="549"/>
      <c r="D41" s="550"/>
    </row>
    <row r="42" spans="1:4">
      <c r="A42" s="547"/>
      <c r="B42" s="548"/>
      <c r="C42" s="549"/>
      <c r="D42" s="550"/>
    </row>
    <row r="43" spans="1:4">
      <c r="A43" s="547"/>
      <c r="B43" s="548"/>
      <c r="C43" s="549"/>
      <c r="D43" s="550"/>
    </row>
    <row r="44" spans="1:4">
      <c r="A44" s="547"/>
      <c r="B44" s="548"/>
      <c r="C44" s="549"/>
      <c r="D44" s="550"/>
    </row>
    <row r="45" spans="1:4">
      <c r="A45" s="551"/>
      <c r="B45" s="552"/>
      <c r="C45" s="553"/>
      <c r="D45" s="554"/>
    </row>
  </sheetData>
  <mergeCells count="2">
    <mergeCell ref="A1:D2"/>
    <mergeCell ref="A3:D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topLeftCell="A28" workbookViewId="0">
      <selection activeCell="E41" sqref="E41"/>
    </sheetView>
  </sheetViews>
  <sheetFormatPr baseColWidth="10" defaultRowHeight="12.7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cellComments="atEnd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111" r:id="rId4">
          <objectPr defaultSize="0" r:id="rId5">
            <anchor moveWithCells="1">
              <from>
                <xdr:col>0</xdr:col>
                <xdr:colOff>514350</xdr:colOff>
                <xdr:row>42</xdr:row>
                <xdr:rowOff>104775</xdr:rowOff>
              </from>
              <to>
                <xdr:col>8</xdr:col>
                <xdr:colOff>561975</xdr:colOff>
                <xdr:row>93</xdr:row>
                <xdr:rowOff>38100</xdr:rowOff>
              </to>
            </anchor>
          </objectPr>
        </oleObject>
      </mc:Choice>
      <mc:Fallback>
        <oleObject progId="Word.Document.12" shapeId="211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66"/>
  <sheetViews>
    <sheetView showZeros="0" workbookViewId="0">
      <pane ySplit="8" topLeftCell="A9" activePane="bottomLeft" state="frozen"/>
      <selection activeCell="H21" sqref="H21"/>
      <selection pane="bottomLeft"/>
    </sheetView>
  </sheetViews>
  <sheetFormatPr baseColWidth="10" defaultRowHeight="12.75"/>
  <cols>
    <col min="1" max="1" width="12" style="467" customWidth="1"/>
    <col min="2" max="2" width="10.7109375" style="467" customWidth="1"/>
    <col min="3" max="3" width="20.7109375" style="467" customWidth="1"/>
    <col min="4" max="5" width="11.7109375" style="467" customWidth="1"/>
    <col min="6" max="6" width="35.7109375" style="467" customWidth="1"/>
    <col min="7" max="10" width="12.7109375" style="467" customWidth="1"/>
    <col min="11" max="16384" width="11.42578125" style="467"/>
  </cols>
  <sheetData>
    <row r="1" spans="1:10" ht="14.1" customHeight="1">
      <c r="A1" s="605"/>
      <c r="B1" s="605" t="str">
        <f xml:space="preserve"> "SUIVI RELEVE DE COMPTE" &amp;" "&amp;Entete!C21</f>
        <v>SUIVI RELEVE DE COMPTE 2020</v>
      </c>
      <c r="C1" s="606"/>
      <c r="D1" s="606"/>
      <c r="E1" s="606"/>
      <c r="F1" s="606"/>
      <c r="G1" s="610" t="s">
        <v>247</v>
      </c>
      <c r="H1" s="610"/>
      <c r="I1" s="610"/>
      <c r="J1" s="610"/>
    </row>
    <row r="2" spans="1:10" s="468" customFormat="1" ht="14.1" customHeight="1">
      <c r="A2" s="494"/>
      <c r="B2" s="494" t="s">
        <v>243</v>
      </c>
      <c r="C2" s="494" t="s">
        <v>258</v>
      </c>
      <c r="D2" s="496"/>
      <c r="E2" s="496" t="s">
        <v>244</v>
      </c>
      <c r="F2" s="497" t="s">
        <v>258</v>
      </c>
      <c r="G2" s="497" t="s">
        <v>258</v>
      </c>
      <c r="H2" s="495"/>
      <c r="I2" s="495"/>
      <c r="J2" s="495"/>
    </row>
    <row r="3" spans="1:10" s="468" customFormat="1" ht="14.1" customHeight="1">
      <c r="A3" s="495"/>
      <c r="B3" s="494" t="s">
        <v>241</v>
      </c>
      <c r="C3" s="495"/>
      <c r="D3" s="496"/>
      <c r="E3" s="496" t="s">
        <v>245</v>
      </c>
      <c r="F3" s="497" t="s">
        <v>258</v>
      </c>
      <c r="G3" s="497" t="s">
        <v>258</v>
      </c>
      <c r="H3" s="495"/>
      <c r="I3" s="498"/>
      <c r="J3" s="498"/>
    </row>
    <row r="4" spans="1:10" s="468" customFormat="1" ht="14.1" customHeight="1">
      <c r="A4" s="495"/>
      <c r="B4" s="494" t="s">
        <v>242</v>
      </c>
      <c r="C4" s="495"/>
      <c r="D4" s="496"/>
      <c r="E4" s="496" t="s">
        <v>246</v>
      </c>
      <c r="F4" s="497" t="s">
        <v>258</v>
      </c>
      <c r="G4" s="497" t="s">
        <v>258</v>
      </c>
      <c r="H4" s="495"/>
      <c r="I4" s="498"/>
      <c r="J4" s="498"/>
    </row>
    <row r="5" spans="1:10" s="468" customFormat="1" ht="14.1" customHeight="1">
      <c r="A5" s="495"/>
      <c r="B5" s="494" t="s">
        <v>258</v>
      </c>
      <c r="C5" s="495"/>
      <c r="D5" s="496"/>
      <c r="E5" s="496"/>
      <c r="F5" s="497"/>
      <c r="G5" s="497" t="s">
        <v>258</v>
      </c>
      <c r="H5" s="495"/>
      <c r="I5" s="498"/>
      <c r="J5" s="498"/>
    </row>
    <row r="6" spans="1:10" s="468" customFormat="1" ht="14.1" customHeight="1">
      <c r="A6" s="608"/>
      <c r="F6" s="604">
        <f>G133</f>
        <v>1E-22</v>
      </c>
      <c r="G6" s="607"/>
      <c r="I6" s="609"/>
      <c r="J6" s="609"/>
    </row>
    <row r="7" spans="1:10" s="468" customFormat="1" ht="14.1" customHeight="1">
      <c r="A7" s="469"/>
      <c r="B7" s="470"/>
      <c r="C7" s="471"/>
      <c r="D7" s="471"/>
      <c r="E7" s="471" t="s">
        <v>232</v>
      </c>
      <c r="F7" s="586" t="str">
        <f>"31 décembre " &amp; (Entete!C21 - 1)</f>
        <v>31 décembre 2019</v>
      </c>
      <c r="G7" s="611">
        <v>1E-22</v>
      </c>
      <c r="H7" s="492"/>
      <c r="I7" s="472">
        <f>G7*6.55957</f>
        <v>6.5595700000000005E-22</v>
      </c>
      <c r="J7" s="473"/>
    </row>
    <row r="8" spans="1:10" s="474" customFormat="1" ht="14.1" customHeight="1">
      <c r="A8" s="597" t="s">
        <v>233</v>
      </c>
      <c r="B8" s="598" t="s">
        <v>29</v>
      </c>
      <c r="C8" s="599" t="s">
        <v>234</v>
      </c>
      <c r="D8" s="600" t="s">
        <v>293</v>
      </c>
      <c r="E8" s="600" t="s">
        <v>294</v>
      </c>
      <c r="F8" s="600" t="s">
        <v>295</v>
      </c>
      <c r="G8" s="601" t="s">
        <v>235</v>
      </c>
      <c r="H8" s="602" t="s">
        <v>236</v>
      </c>
      <c r="I8" s="601" t="s">
        <v>237</v>
      </c>
      <c r="J8" s="603" t="s">
        <v>238</v>
      </c>
    </row>
    <row r="9" spans="1:10" s="468" customFormat="1" ht="14.1" customHeight="1">
      <c r="A9" s="587"/>
      <c r="B9" s="322"/>
      <c r="C9" s="591"/>
      <c r="D9" s="592"/>
      <c r="E9" s="592"/>
      <c r="F9" s="593"/>
      <c r="G9" s="499"/>
      <c r="H9" s="500"/>
      <c r="I9" s="475">
        <f t="shared" ref="I9:J24" si="0">G9*6.55957</f>
        <v>0</v>
      </c>
      <c r="J9" s="589">
        <f t="shared" si="0"/>
        <v>0</v>
      </c>
    </row>
    <row r="10" spans="1:10" s="468" customFormat="1" ht="14.1" customHeight="1">
      <c r="A10" s="588"/>
      <c r="B10" s="323"/>
      <c r="C10" s="594"/>
      <c r="D10" s="595"/>
      <c r="E10" s="595"/>
      <c r="F10" s="596"/>
      <c r="G10" s="501"/>
      <c r="H10" s="502"/>
      <c r="I10" s="476">
        <f t="shared" si="0"/>
        <v>0</v>
      </c>
      <c r="J10" s="590">
        <f t="shared" si="0"/>
        <v>0</v>
      </c>
    </row>
    <row r="11" spans="1:10" s="468" customFormat="1" ht="14.1" customHeight="1">
      <c r="A11" s="588"/>
      <c r="B11" s="323"/>
      <c r="C11" s="594"/>
      <c r="D11" s="595"/>
      <c r="E11" s="595"/>
      <c r="F11" s="596"/>
      <c r="G11" s="501"/>
      <c r="H11" s="502"/>
      <c r="I11" s="476">
        <f t="shared" si="0"/>
        <v>0</v>
      </c>
      <c r="J11" s="590">
        <f t="shared" si="0"/>
        <v>0</v>
      </c>
    </row>
    <row r="12" spans="1:10" s="468" customFormat="1" ht="14.1" customHeight="1">
      <c r="A12" s="588"/>
      <c r="B12" s="323"/>
      <c r="C12" s="594"/>
      <c r="D12" s="595"/>
      <c r="E12" s="595"/>
      <c r="F12" s="596"/>
      <c r="G12" s="501"/>
      <c r="H12" s="502"/>
      <c r="I12" s="476">
        <f t="shared" si="0"/>
        <v>0</v>
      </c>
      <c r="J12" s="590">
        <f t="shared" si="0"/>
        <v>0</v>
      </c>
    </row>
    <row r="13" spans="1:10" s="468" customFormat="1" ht="14.1" customHeight="1">
      <c r="A13" s="588"/>
      <c r="B13" s="323"/>
      <c r="C13" s="594"/>
      <c r="D13" s="595"/>
      <c r="E13" s="595"/>
      <c r="F13" s="596"/>
      <c r="G13" s="501"/>
      <c r="H13" s="502"/>
      <c r="I13" s="476">
        <f t="shared" si="0"/>
        <v>0</v>
      </c>
      <c r="J13" s="590">
        <f t="shared" si="0"/>
        <v>0</v>
      </c>
    </row>
    <row r="14" spans="1:10" s="468" customFormat="1" ht="14.1" customHeight="1">
      <c r="A14" s="588"/>
      <c r="B14" s="323"/>
      <c r="C14" s="594"/>
      <c r="D14" s="595"/>
      <c r="E14" s="595"/>
      <c r="F14" s="596"/>
      <c r="G14" s="501"/>
      <c r="H14" s="502"/>
      <c r="I14" s="476">
        <f t="shared" si="0"/>
        <v>0</v>
      </c>
      <c r="J14" s="590">
        <f t="shared" si="0"/>
        <v>0</v>
      </c>
    </row>
    <row r="15" spans="1:10" s="468" customFormat="1" ht="14.1" customHeight="1">
      <c r="A15" s="588"/>
      <c r="B15" s="323"/>
      <c r="C15" s="594"/>
      <c r="D15" s="595"/>
      <c r="E15" s="595"/>
      <c r="F15" s="596"/>
      <c r="G15" s="501"/>
      <c r="H15" s="502"/>
      <c r="I15" s="476">
        <f t="shared" si="0"/>
        <v>0</v>
      </c>
      <c r="J15" s="590">
        <f t="shared" si="0"/>
        <v>0</v>
      </c>
    </row>
    <row r="16" spans="1:10" s="468" customFormat="1" ht="14.1" customHeight="1">
      <c r="A16" s="588"/>
      <c r="B16" s="323"/>
      <c r="C16" s="594"/>
      <c r="D16" s="595"/>
      <c r="E16" s="595"/>
      <c r="F16" s="596"/>
      <c r="G16" s="501"/>
      <c r="H16" s="502"/>
      <c r="I16" s="476">
        <f t="shared" si="0"/>
        <v>0</v>
      </c>
      <c r="J16" s="590">
        <f t="shared" si="0"/>
        <v>0</v>
      </c>
    </row>
    <row r="17" spans="1:10" s="468" customFormat="1" ht="14.1" customHeight="1">
      <c r="A17" s="588"/>
      <c r="B17" s="323"/>
      <c r="C17" s="594"/>
      <c r="D17" s="595"/>
      <c r="E17" s="595"/>
      <c r="F17" s="596"/>
      <c r="G17" s="501"/>
      <c r="H17" s="502"/>
      <c r="I17" s="476">
        <f t="shared" si="0"/>
        <v>0</v>
      </c>
      <c r="J17" s="590">
        <f t="shared" si="0"/>
        <v>0</v>
      </c>
    </row>
    <row r="18" spans="1:10" s="468" customFormat="1" ht="14.1" customHeight="1">
      <c r="A18" s="588"/>
      <c r="B18" s="323"/>
      <c r="C18" s="594"/>
      <c r="D18" s="595"/>
      <c r="E18" s="595"/>
      <c r="F18" s="596"/>
      <c r="G18" s="501"/>
      <c r="H18" s="502"/>
      <c r="I18" s="476">
        <f t="shared" si="0"/>
        <v>0</v>
      </c>
      <c r="J18" s="590">
        <f t="shared" si="0"/>
        <v>0</v>
      </c>
    </row>
    <row r="19" spans="1:10" s="468" customFormat="1" ht="14.1" customHeight="1">
      <c r="A19" s="588"/>
      <c r="B19" s="323"/>
      <c r="C19" s="594"/>
      <c r="D19" s="595"/>
      <c r="E19" s="595"/>
      <c r="F19" s="596"/>
      <c r="G19" s="501"/>
      <c r="H19" s="502"/>
      <c r="I19" s="476">
        <f t="shared" si="0"/>
        <v>0</v>
      </c>
      <c r="J19" s="590">
        <f t="shared" si="0"/>
        <v>0</v>
      </c>
    </row>
    <row r="20" spans="1:10" s="468" customFormat="1" ht="14.1" customHeight="1">
      <c r="A20" s="588"/>
      <c r="B20" s="323"/>
      <c r="C20" s="594"/>
      <c r="D20" s="595"/>
      <c r="E20" s="595"/>
      <c r="F20" s="596"/>
      <c r="G20" s="501"/>
      <c r="H20" s="502"/>
      <c r="I20" s="476">
        <f t="shared" si="0"/>
        <v>0</v>
      </c>
      <c r="J20" s="590">
        <f t="shared" si="0"/>
        <v>0</v>
      </c>
    </row>
    <row r="21" spans="1:10" s="468" customFormat="1" ht="14.1" customHeight="1">
      <c r="A21" s="588"/>
      <c r="B21" s="323"/>
      <c r="C21" s="594"/>
      <c r="D21" s="595"/>
      <c r="E21" s="595"/>
      <c r="F21" s="596"/>
      <c r="G21" s="501"/>
      <c r="H21" s="502"/>
      <c r="I21" s="476">
        <f t="shared" si="0"/>
        <v>0</v>
      </c>
      <c r="J21" s="590">
        <f t="shared" si="0"/>
        <v>0</v>
      </c>
    </row>
    <row r="22" spans="1:10" s="468" customFormat="1" ht="14.1" customHeight="1">
      <c r="A22" s="588"/>
      <c r="B22" s="323"/>
      <c r="C22" s="594"/>
      <c r="D22" s="595"/>
      <c r="E22" s="595"/>
      <c r="F22" s="596"/>
      <c r="G22" s="501"/>
      <c r="H22" s="502"/>
      <c r="I22" s="476">
        <f t="shared" si="0"/>
        <v>0</v>
      </c>
      <c r="J22" s="590">
        <f t="shared" si="0"/>
        <v>0</v>
      </c>
    </row>
    <row r="23" spans="1:10" s="468" customFormat="1" ht="14.1" customHeight="1">
      <c r="A23" s="588"/>
      <c r="B23" s="323"/>
      <c r="C23" s="594"/>
      <c r="D23" s="595"/>
      <c r="E23" s="595"/>
      <c r="F23" s="596"/>
      <c r="G23" s="501"/>
      <c r="H23" s="502"/>
      <c r="I23" s="476">
        <f t="shared" si="0"/>
        <v>0</v>
      </c>
      <c r="J23" s="590">
        <f t="shared" si="0"/>
        <v>0</v>
      </c>
    </row>
    <row r="24" spans="1:10" s="468" customFormat="1" ht="14.1" customHeight="1">
      <c r="A24" s="588"/>
      <c r="B24" s="323"/>
      <c r="C24" s="594"/>
      <c r="D24" s="595"/>
      <c r="E24" s="595"/>
      <c r="F24" s="596"/>
      <c r="G24" s="501"/>
      <c r="H24" s="502"/>
      <c r="I24" s="476">
        <f t="shared" si="0"/>
        <v>0</v>
      </c>
      <c r="J24" s="590">
        <f t="shared" si="0"/>
        <v>0</v>
      </c>
    </row>
    <row r="25" spans="1:10" s="468" customFormat="1" ht="14.1" customHeight="1">
      <c r="A25" s="588"/>
      <c r="B25" s="323"/>
      <c r="C25" s="594"/>
      <c r="D25" s="595"/>
      <c r="E25" s="595"/>
      <c r="F25" s="596"/>
      <c r="G25" s="501"/>
      <c r="H25" s="502"/>
      <c r="I25" s="476">
        <f t="shared" ref="I25:J70" si="1">G25*6.55957</f>
        <v>0</v>
      </c>
      <c r="J25" s="590">
        <f t="shared" si="1"/>
        <v>0</v>
      </c>
    </row>
    <row r="26" spans="1:10" s="468" customFormat="1" ht="14.1" customHeight="1">
      <c r="A26" s="588"/>
      <c r="B26" s="323"/>
      <c r="C26" s="594"/>
      <c r="D26" s="595"/>
      <c r="E26" s="595"/>
      <c r="F26" s="596"/>
      <c r="G26" s="501"/>
      <c r="H26" s="502"/>
      <c r="I26" s="476">
        <f t="shared" si="1"/>
        <v>0</v>
      </c>
      <c r="J26" s="590">
        <f t="shared" si="1"/>
        <v>0</v>
      </c>
    </row>
    <row r="27" spans="1:10" s="468" customFormat="1" ht="14.1" customHeight="1">
      <c r="A27" s="588"/>
      <c r="B27" s="323"/>
      <c r="C27" s="594"/>
      <c r="D27" s="595"/>
      <c r="E27" s="595"/>
      <c r="F27" s="596"/>
      <c r="G27" s="501"/>
      <c r="H27" s="502"/>
      <c r="I27" s="476">
        <f t="shared" si="1"/>
        <v>0</v>
      </c>
      <c r="J27" s="590">
        <f t="shared" si="1"/>
        <v>0</v>
      </c>
    </row>
    <row r="28" spans="1:10" s="468" customFormat="1" ht="14.1" customHeight="1">
      <c r="A28" s="588"/>
      <c r="B28" s="323"/>
      <c r="C28" s="594"/>
      <c r="D28" s="595"/>
      <c r="E28" s="595"/>
      <c r="F28" s="596"/>
      <c r="G28" s="501"/>
      <c r="H28" s="502"/>
      <c r="I28" s="476">
        <f t="shared" si="1"/>
        <v>0</v>
      </c>
      <c r="J28" s="590">
        <f t="shared" si="1"/>
        <v>0</v>
      </c>
    </row>
    <row r="29" spans="1:10" s="468" customFormat="1" ht="14.1" customHeight="1">
      <c r="A29" s="588"/>
      <c r="B29" s="323"/>
      <c r="C29" s="594"/>
      <c r="D29" s="595"/>
      <c r="E29" s="595"/>
      <c r="F29" s="596"/>
      <c r="G29" s="501"/>
      <c r="H29" s="502"/>
      <c r="I29" s="476">
        <f t="shared" si="1"/>
        <v>0</v>
      </c>
      <c r="J29" s="590">
        <f t="shared" si="1"/>
        <v>0</v>
      </c>
    </row>
    <row r="30" spans="1:10" s="468" customFormat="1" ht="14.1" customHeight="1">
      <c r="A30" s="588"/>
      <c r="B30" s="323"/>
      <c r="C30" s="594"/>
      <c r="D30" s="595"/>
      <c r="E30" s="595"/>
      <c r="F30" s="596"/>
      <c r="G30" s="501"/>
      <c r="H30" s="502"/>
      <c r="I30" s="476">
        <f t="shared" si="1"/>
        <v>0</v>
      </c>
      <c r="J30" s="590">
        <f t="shared" si="1"/>
        <v>0</v>
      </c>
    </row>
    <row r="31" spans="1:10" s="468" customFormat="1" ht="14.1" customHeight="1">
      <c r="A31" s="588"/>
      <c r="B31" s="323"/>
      <c r="C31" s="594"/>
      <c r="D31" s="595"/>
      <c r="E31" s="595"/>
      <c r="F31" s="596"/>
      <c r="G31" s="501"/>
      <c r="H31" s="502"/>
      <c r="I31" s="476">
        <f t="shared" si="1"/>
        <v>0</v>
      </c>
      <c r="J31" s="590">
        <f t="shared" si="1"/>
        <v>0</v>
      </c>
    </row>
    <row r="32" spans="1:10" s="468" customFormat="1" ht="14.1" customHeight="1">
      <c r="A32" s="588"/>
      <c r="B32" s="323"/>
      <c r="C32" s="594"/>
      <c r="D32" s="595"/>
      <c r="E32" s="595"/>
      <c r="F32" s="596"/>
      <c r="G32" s="501"/>
      <c r="H32" s="502"/>
      <c r="I32" s="476">
        <f t="shared" si="1"/>
        <v>0</v>
      </c>
      <c r="J32" s="590">
        <f t="shared" si="1"/>
        <v>0</v>
      </c>
    </row>
    <row r="33" spans="1:10" s="468" customFormat="1" ht="14.1" customHeight="1">
      <c r="A33" s="588"/>
      <c r="B33" s="323"/>
      <c r="C33" s="594"/>
      <c r="D33" s="595"/>
      <c r="E33" s="595"/>
      <c r="F33" s="596"/>
      <c r="G33" s="501"/>
      <c r="H33" s="502"/>
      <c r="I33" s="476">
        <f t="shared" si="1"/>
        <v>0</v>
      </c>
      <c r="J33" s="590">
        <f t="shared" si="1"/>
        <v>0</v>
      </c>
    </row>
    <row r="34" spans="1:10" s="468" customFormat="1" ht="14.1" customHeight="1">
      <c r="A34" s="588"/>
      <c r="B34" s="323"/>
      <c r="C34" s="594"/>
      <c r="D34" s="595"/>
      <c r="E34" s="595"/>
      <c r="F34" s="596"/>
      <c r="G34" s="501"/>
      <c r="H34" s="502"/>
      <c r="I34" s="476">
        <f t="shared" si="1"/>
        <v>0</v>
      </c>
      <c r="J34" s="590">
        <f t="shared" si="1"/>
        <v>0</v>
      </c>
    </row>
    <row r="35" spans="1:10" s="468" customFormat="1" ht="14.1" customHeight="1">
      <c r="A35" s="588"/>
      <c r="B35" s="323"/>
      <c r="C35" s="594"/>
      <c r="D35" s="595"/>
      <c r="E35" s="595"/>
      <c r="F35" s="596"/>
      <c r="G35" s="501"/>
      <c r="H35" s="502"/>
      <c r="I35" s="476">
        <f t="shared" si="1"/>
        <v>0</v>
      </c>
      <c r="J35" s="590">
        <f t="shared" si="1"/>
        <v>0</v>
      </c>
    </row>
    <row r="36" spans="1:10" s="468" customFormat="1" ht="14.1" customHeight="1">
      <c r="A36" s="588"/>
      <c r="B36" s="323"/>
      <c r="C36" s="594"/>
      <c r="D36" s="595"/>
      <c r="E36" s="595"/>
      <c r="F36" s="596"/>
      <c r="G36" s="501"/>
      <c r="H36" s="502"/>
      <c r="I36" s="476">
        <f t="shared" si="1"/>
        <v>0</v>
      </c>
      <c r="J36" s="590">
        <f t="shared" si="1"/>
        <v>0</v>
      </c>
    </row>
    <row r="37" spans="1:10" s="468" customFormat="1" ht="14.1" customHeight="1">
      <c r="A37" s="588"/>
      <c r="B37" s="323"/>
      <c r="C37" s="594"/>
      <c r="D37" s="595"/>
      <c r="E37" s="595"/>
      <c r="F37" s="596"/>
      <c r="G37" s="501"/>
      <c r="H37" s="502"/>
      <c r="I37" s="476">
        <f t="shared" si="1"/>
        <v>0</v>
      </c>
      <c r="J37" s="590">
        <f t="shared" si="1"/>
        <v>0</v>
      </c>
    </row>
    <row r="38" spans="1:10" s="468" customFormat="1" ht="14.1" customHeight="1">
      <c r="A38" s="588"/>
      <c r="B38" s="323"/>
      <c r="C38" s="594"/>
      <c r="D38" s="595"/>
      <c r="E38" s="595"/>
      <c r="F38" s="596"/>
      <c r="G38" s="501"/>
      <c r="H38" s="502"/>
      <c r="I38" s="476">
        <f t="shared" si="1"/>
        <v>0</v>
      </c>
      <c r="J38" s="590">
        <f t="shared" si="1"/>
        <v>0</v>
      </c>
    </row>
    <row r="39" spans="1:10" s="468" customFormat="1" ht="14.1" customHeight="1">
      <c r="A39" s="588"/>
      <c r="B39" s="323"/>
      <c r="C39" s="594"/>
      <c r="D39" s="595"/>
      <c r="E39" s="595"/>
      <c r="F39" s="596"/>
      <c r="G39" s="501"/>
      <c r="H39" s="502"/>
      <c r="I39" s="476">
        <f t="shared" si="1"/>
        <v>0</v>
      </c>
      <c r="J39" s="590">
        <f t="shared" si="1"/>
        <v>0</v>
      </c>
    </row>
    <row r="40" spans="1:10" s="468" customFormat="1" ht="14.1" customHeight="1">
      <c r="A40" s="588"/>
      <c r="B40" s="323"/>
      <c r="C40" s="594"/>
      <c r="D40" s="595"/>
      <c r="E40" s="595"/>
      <c r="F40" s="596"/>
      <c r="G40" s="501"/>
      <c r="H40" s="502"/>
      <c r="I40" s="476">
        <f t="shared" si="1"/>
        <v>0</v>
      </c>
      <c r="J40" s="590">
        <f t="shared" si="1"/>
        <v>0</v>
      </c>
    </row>
    <row r="41" spans="1:10" s="468" customFormat="1" ht="14.1" customHeight="1">
      <c r="A41" s="588"/>
      <c r="B41" s="323"/>
      <c r="C41" s="594"/>
      <c r="D41" s="595"/>
      <c r="E41" s="595"/>
      <c r="F41" s="596"/>
      <c r="G41" s="501"/>
      <c r="H41" s="502"/>
      <c r="I41" s="476">
        <f t="shared" si="1"/>
        <v>0</v>
      </c>
      <c r="J41" s="590">
        <f t="shared" si="1"/>
        <v>0</v>
      </c>
    </row>
    <row r="42" spans="1:10" s="468" customFormat="1" ht="14.1" customHeight="1">
      <c r="A42" s="588"/>
      <c r="B42" s="323"/>
      <c r="C42" s="594"/>
      <c r="D42" s="595"/>
      <c r="E42" s="595"/>
      <c r="F42" s="596"/>
      <c r="G42" s="501"/>
      <c r="H42" s="502"/>
      <c r="I42" s="476">
        <f t="shared" si="1"/>
        <v>0</v>
      </c>
      <c r="J42" s="590">
        <f t="shared" si="1"/>
        <v>0</v>
      </c>
    </row>
    <row r="43" spans="1:10" s="468" customFormat="1" ht="14.1" customHeight="1">
      <c r="A43" s="588"/>
      <c r="B43" s="323"/>
      <c r="C43" s="594"/>
      <c r="D43" s="595"/>
      <c r="E43" s="595"/>
      <c r="F43" s="596"/>
      <c r="G43" s="501"/>
      <c r="H43" s="502"/>
      <c r="I43" s="476">
        <f t="shared" si="1"/>
        <v>0</v>
      </c>
      <c r="J43" s="590">
        <f t="shared" si="1"/>
        <v>0</v>
      </c>
    </row>
    <row r="44" spans="1:10" s="468" customFormat="1" ht="14.1" customHeight="1">
      <c r="A44" s="588"/>
      <c r="B44" s="323"/>
      <c r="C44" s="594"/>
      <c r="D44" s="595"/>
      <c r="E44" s="595"/>
      <c r="F44" s="596"/>
      <c r="G44" s="501"/>
      <c r="H44" s="502"/>
      <c r="I44" s="476">
        <f t="shared" si="1"/>
        <v>0</v>
      </c>
      <c r="J44" s="590">
        <f t="shared" si="1"/>
        <v>0</v>
      </c>
    </row>
    <row r="45" spans="1:10" s="468" customFormat="1" ht="14.1" customHeight="1">
      <c r="A45" s="588"/>
      <c r="B45" s="323"/>
      <c r="C45" s="594"/>
      <c r="D45" s="595"/>
      <c r="E45" s="595"/>
      <c r="F45" s="596"/>
      <c r="G45" s="501"/>
      <c r="H45" s="502"/>
      <c r="I45" s="476">
        <f t="shared" si="1"/>
        <v>0</v>
      </c>
      <c r="J45" s="590">
        <f t="shared" si="1"/>
        <v>0</v>
      </c>
    </row>
    <row r="46" spans="1:10" s="468" customFormat="1" ht="14.1" customHeight="1">
      <c r="A46" s="588"/>
      <c r="B46" s="323"/>
      <c r="C46" s="594"/>
      <c r="D46" s="595"/>
      <c r="E46" s="595"/>
      <c r="F46" s="596"/>
      <c r="G46" s="501"/>
      <c r="H46" s="502"/>
      <c r="I46" s="476">
        <f t="shared" si="1"/>
        <v>0</v>
      </c>
      <c r="J46" s="590">
        <f t="shared" si="1"/>
        <v>0</v>
      </c>
    </row>
    <row r="47" spans="1:10" s="468" customFormat="1" ht="14.1" customHeight="1">
      <c r="A47" s="588"/>
      <c r="B47" s="323"/>
      <c r="C47" s="594"/>
      <c r="D47" s="595"/>
      <c r="E47" s="595"/>
      <c r="F47" s="596"/>
      <c r="G47" s="501"/>
      <c r="H47" s="502"/>
      <c r="I47" s="476">
        <f t="shared" si="1"/>
        <v>0</v>
      </c>
      <c r="J47" s="590">
        <f t="shared" si="1"/>
        <v>0</v>
      </c>
    </row>
    <row r="48" spans="1:10" s="468" customFormat="1" ht="14.1" customHeight="1">
      <c r="A48" s="588"/>
      <c r="B48" s="323"/>
      <c r="C48" s="594"/>
      <c r="D48" s="595"/>
      <c r="E48" s="595"/>
      <c r="F48" s="596"/>
      <c r="G48" s="501"/>
      <c r="H48" s="502"/>
      <c r="I48" s="476">
        <f t="shared" si="1"/>
        <v>0</v>
      </c>
      <c r="J48" s="590">
        <f t="shared" si="1"/>
        <v>0</v>
      </c>
    </row>
    <row r="49" spans="1:10" s="468" customFormat="1" ht="14.1" customHeight="1">
      <c r="A49" s="588"/>
      <c r="B49" s="323"/>
      <c r="C49" s="594"/>
      <c r="D49" s="595"/>
      <c r="E49" s="595"/>
      <c r="F49" s="596"/>
      <c r="G49" s="501"/>
      <c r="H49" s="502"/>
      <c r="I49" s="476">
        <f t="shared" si="1"/>
        <v>0</v>
      </c>
      <c r="J49" s="590">
        <f t="shared" si="1"/>
        <v>0</v>
      </c>
    </row>
    <row r="50" spans="1:10" s="468" customFormat="1" ht="14.1" customHeight="1">
      <c r="A50" s="588"/>
      <c r="B50" s="323"/>
      <c r="C50" s="594"/>
      <c r="D50" s="595"/>
      <c r="E50" s="595"/>
      <c r="F50" s="596"/>
      <c r="G50" s="501"/>
      <c r="H50" s="502"/>
      <c r="I50" s="476">
        <f t="shared" si="1"/>
        <v>0</v>
      </c>
      <c r="J50" s="590">
        <f t="shared" si="1"/>
        <v>0</v>
      </c>
    </row>
    <row r="51" spans="1:10" s="468" customFormat="1" ht="14.1" customHeight="1">
      <c r="A51" s="588"/>
      <c r="B51" s="323"/>
      <c r="C51" s="594"/>
      <c r="D51" s="595"/>
      <c r="E51" s="595"/>
      <c r="F51" s="596"/>
      <c r="G51" s="501"/>
      <c r="H51" s="502"/>
      <c r="I51" s="476">
        <f t="shared" si="1"/>
        <v>0</v>
      </c>
      <c r="J51" s="590">
        <f t="shared" si="1"/>
        <v>0</v>
      </c>
    </row>
    <row r="52" spans="1:10" s="468" customFormat="1" ht="14.1" customHeight="1">
      <c r="A52" s="588"/>
      <c r="B52" s="323"/>
      <c r="C52" s="594"/>
      <c r="D52" s="595"/>
      <c r="E52" s="595"/>
      <c r="F52" s="596"/>
      <c r="G52" s="501"/>
      <c r="H52" s="502"/>
      <c r="I52" s="476">
        <f t="shared" si="1"/>
        <v>0</v>
      </c>
      <c r="J52" s="590">
        <f t="shared" si="1"/>
        <v>0</v>
      </c>
    </row>
    <row r="53" spans="1:10" s="468" customFormat="1" ht="14.1" customHeight="1">
      <c r="A53" s="588"/>
      <c r="B53" s="323"/>
      <c r="C53" s="594"/>
      <c r="D53" s="595"/>
      <c r="E53" s="595"/>
      <c r="F53" s="596"/>
      <c r="G53" s="501"/>
      <c r="H53" s="502"/>
      <c r="I53" s="476">
        <f t="shared" si="1"/>
        <v>0</v>
      </c>
      <c r="J53" s="590">
        <f t="shared" si="1"/>
        <v>0</v>
      </c>
    </row>
    <row r="54" spans="1:10" s="468" customFormat="1" ht="14.1" customHeight="1">
      <c r="A54" s="588"/>
      <c r="B54" s="323"/>
      <c r="C54" s="594"/>
      <c r="D54" s="595"/>
      <c r="E54" s="595"/>
      <c r="F54" s="596"/>
      <c r="G54" s="501"/>
      <c r="H54" s="502"/>
      <c r="I54" s="476">
        <f t="shared" si="1"/>
        <v>0</v>
      </c>
      <c r="J54" s="590">
        <f t="shared" si="1"/>
        <v>0</v>
      </c>
    </row>
    <row r="55" spans="1:10" s="468" customFormat="1" ht="14.1" customHeight="1">
      <c r="A55" s="588"/>
      <c r="B55" s="323"/>
      <c r="C55" s="594"/>
      <c r="D55" s="595"/>
      <c r="E55" s="595"/>
      <c r="F55" s="596"/>
      <c r="G55" s="501"/>
      <c r="H55" s="502"/>
      <c r="I55" s="476">
        <f t="shared" si="1"/>
        <v>0</v>
      </c>
      <c r="J55" s="590">
        <f t="shared" si="1"/>
        <v>0</v>
      </c>
    </row>
    <row r="56" spans="1:10" s="468" customFormat="1" ht="14.1" customHeight="1">
      <c r="A56" s="588"/>
      <c r="B56" s="323"/>
      <c r="C56" s="594"/>
      <c r="D56" s="595"/>
      <c r="E56" s="595"/>
      <c r="F56" s="596"/>
      <c r="G56" s="501"/>
      <c r="H56" s="502"/>
      <c r="I56" s="476">
        <f t="shared" si="1"/>
        <v>0</v>
      </c>
      <c r="J56" s="590">
        <f t="shared" si="1"/>
        <v>0</v>
      </c>
    </row>
    <row r="57" spans="1:10" s="468" customFormat="1" ht="14.1" customHeight="1">
      <c r="A57" s="588"/>
      <c r="B57" s="323"/>
      <c r="C57" s="594"/>
      <c r="D57" s="595"/>
      <c r="E57" s="595"/>
      <c r="F57" s="596"/>
      <c r="G57" s="501"/>
      <c r="H57" s="502"/>
      <c r="I57" s="476">
        <f t="shared" si="1"/>
        <v>0</v>
      </c>
      <c r="J57" s="590">
        <f t="shared" si="1"/>
        <v>0</v>
      </c>
    </row>
    <row r="58" spans="1:10" s="468" customFormat="1" ht="14.1" customHeight="1">
      <c r="A58" s="588"/>
      <c r="B58" s="323"/>
      <c r="C58" s="594"/>
      <c r="D58" s="595"/>
      <c r="E58" s="595"/>
      <c r="F58" s="596"/>
      <c r="G58" s="501"/>
      <c r="H58" s="502"/>
      <c r="I58" s="476">
        <f t="shared" si="1"/>
        <v>0</v>
      </c>
      <c r="J58" s="590">
        <f t="shared" si="1"/>
        <v>0</v>
      </c>
    </row>
    <row r="59" spans="1:10" s="468" customFormat="1" ht="14.1" customHeight="1">
      <c r="A59" s="588"/>
      <c r="B59" s="323"/>
      <c r="C59" s="594"/>
      <c r="D59" s="595"/>
      <c r="E59" s="595"/>
      <c r="F59" s="596"/>
      <c r="G59" s="501"/>
      <c r="H59" s="502"/>
      <c r="I59" s="476">
        <f t="shared" si="1"/>
        <v>0</v>
      </c>
      <c r="J59" s="590">
        <f t="shared" si="1"/>
        <v>0</v>
      </c>
    </row>
    <row r="60" spans="1:10" s="468" customFormat="1" ht="14.1" customHeight="1">
      <c r="A60" s="588"/>
      <c r="B60" s="323"/>
      <c r="C60" s="594"/>
      <c r="D60" s="595"/>
      <c r="E60" s="595"/>
      <c r="F60" s="596"/>
      <c r="G60" s="501"/>
      <c r="H60" s="502"/>
      <c r="I60" s="476">
        <f t="shared" si="1"/>
        <v>0</v>
      </c>
      <c r="J60" s="590">
        <f t="shared" si="1"/>
        <v>0</v>
      </c>
    </row>
    <row r="61" spans="1:10" s="468" customFormat="1" ht="14.1" customHeight="1">
      <c r="A61" s="588"/>
      <c r="B61" s="323"/>
      <c r="C61" s="594"/>
      <c r="D61" s="595"/>
      <c r="E61" s="595"/>
      <c r="F61" s="596"/>
      <c r="G61" s="501"/>
      <c r="H61" s="502"/>
      <c r="I61" s="476">
        <f t="shared" si="1"/>
        <v>0</v>
      </c>
      <c r="J61" s="590">
        <f t="shared" si="1"/>
        <v>0</v>
      </c>
    </row>
    <row r="62" spans="1:10" s="468" customFormat="1" ht="14.1" customHeight="1">
      <c r="A62" s="588"/>
      <c r="B62" s="323"/>
      <c r="C62" s="594"/>
      <c r="D62" s="595"/>
      <c r="E62" s="595"/>
      <c r="F62" s="596"/>
      <c r="G62" s="501"/>
      <c r="H62" s="502"/>
      <c r="I62" s="476">
        <f t="shared" si="1"/>
        <v>0</v>
      </c>
      <c r="J62" s="590">
        <f t="shared" si="1"/>
        <v>0</v>
      </c>
    </row>
    <row r="63" spans="1:10" s="468" customFormat="1" ht="14.1" customHeight="1">
      <c r="A63" s="588"/>
      <c r="B63" s="323"/>
      <c r="C63" s="594"/>
      <c r="D63" s="595"/>
      <c r="E63" s="595"/>
      <c r="F63" s="596"/>
      <c r="G63" s="501"/>
      <c r="H63" s="502"/>
      <c r="I63" s="476">
        <f t="shared" si="1"/>
        <v>0</v>
      </c>
      <c r="J63" s="590">
        <f t="shared" si="1"/>
        <v>0</v>
      </c>
    </row>
    <row r="64" spans="1:10" s="468" customFormat="1" ht="14.1" customHeight="1">
      <c r="A64" s="588"/>
      <c r="B64" s="323"/>
      <c r="C64" s="594"/>
      <c r="D64" s="595"/>
      <c r="E64" s="595"/>
      <c r="F64" s="596"/>
      <c r="G64" s="501"/>
      <c r="H64" s="502"/>
      <c r="I64" s="476">
        <f t="shared" si="1"/>
        <v>0</v>
      </c>
      <c r="J64" s="590">
        <f t="shared" si="1"/>
        <v>0</v>
      </c>
    </row>
    <row r="65" spans="1:10" s="468" customFormat="1" ht="14.1" customHeight="1">
      <c r="A65" s="588"/>
      <c r="B65" s="323"/>
      <c r="C65" s="594"/>
      <c r="D65" s="595"/>
      <c r="E65" s="595"/>
      <c r="F65" s="596"/>
      <c r="G65" s="501"/>
      <c r="H65" s="502"/>
      <c r="I65" s="476">
        <f t="shared" si="1"/>
        <v>0</v>
      </c>
      <c r="J65" s="590">
        <f t="shared" si="1"/>
        <v>0</v>
      </c>
    </row>
    <row r="66" spans="1:10" s="468" customFormat="1" ht="14.1" customHeight="1">
      <c r="A66" s="588"/>
      <c r="B66" s="323"/>
      <c r="C66" s="594"/>
      <c r="D66" s="595"/>
      <c r="E66" s="595"/>
      <c r="F66" s="596"/>
      <c r="G66" s="501"/>
      <c r="H66" s="502"/>
      <c r="I66" s="476">
        <f t="shared" si="1"/>
        <v>0</v>
      </c>
      <c r="J66" s="590">
        <f t="shared" si="1"/>
        <v>0</v>
      </c>
    </row>
    <row r="67" spans="1:10" s="468" customFormat="1" ht="14.1" customHeight="1">
      <c r="A67" s="588"/>
      <c r="B67" s="323"/>
      <c r="C67" s="594"/>
      <c r="D67" s="595"/>
      <c r="E67" s="595"/>
      <c r="F67" s="596"/>
      <c r="G67" s="501"/>
      <c r="H67" s="502"/>
      <c r="I67" s="476">
        <f t="shared" si="1"/>
        <v>0</v>
      </c>
      <c r="J67" s="590">
        <f t="shared" si="1"/>
        <v>0</v>
      </c>
    </row>
    <row r="68" spans="1:10" s="468" customFormat="1" ht="14.1" customHeight="1">
      <c r="A68" s="588"/>
      <c r="B68" s="323"/>
      <c r="C68" s="594"/>
      <c r="D68" s="595"/>
      <c r="E68" s="595"/>
      <c r="F68" s="596"/>
      <c r="G68" s="501"/>
      <c r="H68" s="502"/>
      <c r="I68" s="476">
        <f t="shared" si="1"/>
        <v>0</v>
      </c>
      <c r="J68" s="590">
        <f t="shared" si="1"/>
        <v>0</v>
      </c>
    </row>
    <row r="69" spans="1:10" s="468" customFormat="1" ht="14.1" customHeight="1">
      <c r="A69" s="588"/>
      <c r="B69" s="323"/>
      <c r="C69" s="594"/>
      <c r="D69" s="595"/>
      <c r="E69" s="595"/>
      <c r="F69" s="596"/>
      <c r="G69" s="501"/>
      <c r="H69" s="502"/>
      <c r="I69" s="476">
        <f t="shared" si="1"/>
        <v>0</v>
      </c>
      <c r="J69" s="590">
        <f t="shared" si="1"/>
        <v>0</v>
      </c>
    </row>
    <row r="70" spans="1:10" s="468" customFormat="1" ht="14.1" customHeight="1">
      <c r="A70" s="588"/>
      <c r="B70" s="323"/>
      <c r="C70" s="594"/>
      <c r="D70" s="595"/>
      <c r="E70" s="595"/>
      <c r="F70" s="596"/>
      <c r="G70" s="501"/>
      <c r="H70" s="502"/>
      <c r="I70" s="476">
        <f t="shared" si="1"/>
        <v>0</v>
      </c>
      <c r="J70" s="590">
        <f t="shared" si="1"/>
        <v>0</v>
      </c>
    </row>
    <row r="71" spans="1:10" s="468" customFormat="1" ht="14.1" customHeight="1">
      <c r="A71" s="588"/>
      <c r="B71" s="323"/>
      <c r="C71" s="594"/>
      <c r="D71" s="595"/>
      <c r="E71" s="595"/>
      <c r="F71" s="596"/>
      <c r="G71" s="501"/>
      <c r="H71" s="502"/>
      <c r="I71" s="476">
        <f t="shared" ref="I71:J103" si="2">G71*6.55957</f>
        <v>0</v>
      </c>
      <c r="J71" s="590">
        <f t="shared" si="2"/>
        <v>0</v>
      </c>
    </row>
    <row r="72" spans="1:10" s="468" customFormat="1" ht="14.1" customHeight="1">
      <c r="A72" s="588"/>
      <c r="B72" s="323"/>
      <c r="C72" s="594"/>
      <c r="D72" s="595"/>
      <c r="E72" s="595"/>
      <c r="F72" s="596"/>
      <c r="G72" s="501"/>
      <c r="H72" s="502"/>
      <c r="I72" s="476">
        <f t="shared" si="2"/>
        <v>0</v>
      </c>
      <c r="J72" s="590">
        <f t="shared" si="2"/>
        <v>0</v>
      </c>
    </row>
    <row r="73" spans="1:10" s="468" customFormat="1" ht="14.1" customHeight="1">
      <c r="A73" s="588"/>
      <c r="B73" s="323"/>
      <c r="C73" s="594"/>
      <c r="D73" s="595"/>
      <c r="E73" s="595"/>
      <c r="F73" s="596"/>
      <c r="G73" s="501"/>
      <c r="H73" s="502"/>
      <c r="I73" s="476">
        <f t="shared" si="2"/>
        <v>0</v>
      </c>
      <c r="J73" s="590">
        <f t="shared" si="2"/>
        <v>0</v>
      </c>
    </row>
    <row r="74" spans="1:10" s="468" customFormat="1" ht="14.1" customHeight="1">
      <c r="A74" s="588"/>
      <c r="B74" s="323"/>
      <c r="C74" s="594"/>
      <c r="D74" s="595"/>
      <c r="E74" s="595"/>
      <c r="F74" s="596"/>
      <c r="G74" s="501"/>
      <c r="H74" s="502"/>
      <c r="I74" s="476">
        <f t="shared" si="2"/>
        <v>0</v>
      </c>
      <c r="J74" s="590">
        <f t="shared" si="2"/>
        <v>0</v>
      </c>
    </row>
    <row r="75" spans="1:10" s="468" customFormat="1" ht="14.1" customHeight="1">
      <c r="A75" s="588"/>
      <c r="B75" s="323"/>
      <c r="C75" s="594"/>
      <c r="D75" s="595"/>
      <c r="E75" s="595"/>
      <c r="F75" s="596"/>
      <c r="G75" s="501"/>
      <c r="H75" s="502"/>
      <c r="I75" s="476">
        <f t="shared" si="2"/>
        <v>0</v>
      </c>
      <c r="J75" s="590">
        <f t="shared" si="2"/>
        <v>0</v>
      </c>
    </row>
    <row r="76" spans="1:10" s="468" customFormat="1" ht="14.1" customHeight="1">
      <c r="A76" s="588"/>
      <c r="B76" s="323"/>
      <c r="C76" s="594"/>
      <c r="D76" s="595"/>
      <c r="E76" s="595"/>
      <c r="F76" s="596"/>
      <c r="G76" s="501"/>
      <c r="H76" s="502"/>
      <c r="I76" s="476">
        <f t="shared" si="2"/>
        <v>0</v>
      </c>
      <c r="J76" s="590">
        <f t="shared" si="2"/>
        <v>0</v>
      </c>
    </row>
    <row r="77" spans="1:10" s="468" customFormat="1" ht="14.1" customHeight="1">
      <c r="A77" s="588"/>
      <c r="B77" s="323"/>
      <c r="C77" s="594"/>
      <c r="D77" s="595"/>
      <c r="E77" s="595"/>
      <c r="F77" s="596"/>
      <c r="G77" s="501"/>
      <c r="H77" s="502"/>
      <c r="I77" s="476">
        <f t="shared" si="2"/>
        <v>0</v>
      </c>
      <c r="J77" s="590">
        <f t="shared" si="2"/>
        <v>0</v>
      </c>
    </row>
    <row r="78" spans="1:10" s="468" customFormat="1" ht="14.1" customHeight="1">
      <c r="A78" s="588"/>
      <c r="B78" s="323"/>
      <c r="C78" s="594"/>
      <c r="D78" s="595"/>
      <c r="E78" s="595"/>
      <c r="F78" s="596"/>
      <c r="G78" s="501"/>
      <c r="H78" s="502"/>
      <c r="I78" s="476">
        <f t="shared" si="2"/>
        <v>0</v>
      </c>
      <c r="J78" s="590">
        <f t="shared" si="2"/>
        <v>0</v>
      </c>
    </row>
    <row r="79" spans="1:10" s="468" customFormat="1" ht="14.1" customHeight="1">
      <c r="A79" s="588"/>
      <c r="B79" s="323"/>
      <c r="C79" s="594"/>
      <c r="D79" s="595"/>
      <c r="E79" s="595"/>
      <c r="F79" s="596"/>
      <c r="G79" s="501"/>
      <c r="H79" s="502"/>
      <c r="I79" s="476">
        <f t="shared" si="2"/>
        <v>0</v>
      </c>
      <c r="J79" s="590">
        <f t="shared" si="2"/>
        <v>0</v>
      </c>
    </row>
    <row r="80" spans="1:10" s="468" customFormat="1" ht="14.1" customHeight="1">
      <c r="A80" s="588"/>
      <c r="B80" s="323"/>
      <c r="C80" s="594"/>
      <c r="D80" s="595"/>
      <c r="E80" s="595"/>
      <c r="F80" s="596"/>
      <c r="G80" s="501"/>
      <c r="H80" s="502"/>
      <c r="I80" s="476">
        <f t="shared" si="2"/>
        <v>0</v>
      </c>
      <c r="J80" s="590">
        <f t="shared" si="2"/>
        <v>0</v>
      </c>
    </row>
    <row r="81" spans="1:10" s="468" customFormat="1" ht="14.1" customHeight="1">
      <c r="A81" s="588"/>
      <c r="B81" s="323"/>
      <c r="C81" s="594"/>
      <c r="D81" s="595"/>
      <c r="E81" s="595"/>
      <c r="F81" s="596"/>
      <c r="G81" s="501"/>
      <c r="H81" s="502"/>
      <c r="I81" s="476">
        <f t="shared" si="2"/>
        <v>0</v>
      </c>
      <c r="J81" s="590">
        <f t="shared" si="2"/>
        <v>0</v>
      </c>
    </row>
    <row r="82" spans="1:10" s="468" customFormat="1" ht="14.1" customHeight="1">
      <c r="A82" s="588"/>
      <c r="B82" s="323"/>
      <c r="C82" s="594"/>
      <c r="D82" s="595"/>
      <c r="E82" s="595"/>
      <c r="F82" s="596"/>
      <c r="G82" s="501"/>
      <c r="H82" s="502"/>
      <c r="I82" s="476">
        <f t="shared" si="2"/>
        <v>0</v>
      </c>
      <c r="J82" s="590">
        <f t="shared" si="2"/>
        <v>0</v>
      </c>
    </row>
    <row r="83" spans="1:10" s="468" customFormat="1" ht="14.1" customHeight="1">
      <c r="A83" s="588"/>
      <c r="B83" s="323"/>
      <c r="C83" s="594"/>
      <c r="D83" s="595"/>
      <c r="E83" s="595"/>
      <c r="F83" s="596"/>
      <c r="G83" s="501"/>
      <c r="H83" s="502"/>
      <c r="I83" s="476">
        <f t="shared" si="2"/>
        <v>0</v>
      </c>
      <c r="J83" s="590">
        <f t="shared" si="2"/>
        <v>0</v>
      </c>
    </row>
    <row r="84" spans="1:10" s="468" customFormat="1" ht="14.1" customHeight="1">
      <c r="A84" s="588"/>
      <c r="B84" s="323"/>
      <c r="C84" s="594"/>
      <c r="D84" s="595"/>
      <c r="E84" s="595"/>
      <c r="F84" s="596"/>
      <c r="G84" s="501"/>
      <c r="H84" s="502"/>
      <c r="I84" s="476">
        <f t="shared" si="2"/>
        <v>0</v>
      </c>
      <c r="J84" s="590">
        <f t="shared" si="2"/>
        <v>0</v>
      </c>
    </row>
    <row r="85" spans="1:10" s="468" customFormat="1" ht="14.1" customHeight="1">
      <c r="A85" s="588"/>
      <c r="B85" s="323"/>
      <c r="C85" s="594"/>
      <c r="D85" s="595"/>
      <c r="E85" s="595"/>
      <c r="F85" s="596"/>
      <c r="G85" s="501"/>
      <c r="H85" s="502"/>
      <c r="I85" s="476">
        <f t="shared" si="2"/>
        <v>0</v>
      </c>
      <c r="J85" s="590">
        <f t="shared" si="2"/>
        <v>0</v>
      </c>
    </row>
    <row r="86" spans="1:10" s="468" customFormat="1" ht="14.1" customHeight="1">
      <c r="A86" s="588"/>
      <c r="B86" s="323"/>
      <c r="C86" s="594"/>
      <c r="D86" s="595"/>
      <c r="E86" s="595"/>
      <c r="F86" s="596"/>
      <c r="G86" s="501"/>
      <c r="H86" s="502"/>
      <c r="I86" s="476">
        <f t="shared" si="2"/>
        <v>0</v>
      </c>
      <c r="J86" s="590">
        <f t="shared" si="2"/>
        <v>0</v>
      </c>
    </row>
    <row r="87" spans="1:10" s="468" customFormat="1" ht="14.1" customHeight="1">
      <c r="A87" s="588"/>
      <c r="B87" s="323"/>
      <c r="C87" s="594"/>
      <c r="D87" s="595"/>
      <c r="E87" s="595"/>
      <c r="F87" s="596"/>
      <c r="G87" s="501"/>
      <c r="H87" s="502"/>
      <c r="I87" s="476">
        <f t="shared" si="2"/>
        <v>0</v>
      </c>
      <c r="J87" s="590">
        <f t="shared" si="2"/>
        <v>0</v>
      </c>
    </row>
    <row r="88" spans="1:10" s="468" customFormat="1" ht="14.1" customHeight="1">
      <c r="A88" s="588"/>
      <c r="B88" s="323"/>
      <c r="C88" s="594"/>
      <c r="D88" s="595"/>
      <c r="E88" s="595"/>
      <c r="F88" s="596"/>
      <c r="G88" s="501"/>
      <c r="H88" s="502"/>
      <c r="I88" s="476">
        <f t="shared" si="2"/>
        <v>0</v>
      </c>
      <c r="J88" s="590">
        <f t="shared" si="2"/>
        <v>0</v>
      </c>
    </row>
    <row r="89" spans="1:10" s="468" customFormat="1" ht="14.1" customHeight="1">
      <c r="A89" s="588"/>
      <c r="B89" s="323"/>
      <c r="C89" s="594"/>
      <c r="D89" s="595"/>
      <c r="E89" s="595"/>
      <c r="F89" s="596"/>
      <c r="G89" s="501"/>
      <c r="H89" s="502"/>
      <c r="I89" s="476">
        <f t="shared" si="2"/>
        <v>0</v>
      </c>
      <c r="J89" s="590">
        <f t="shared" si="2"/>
        <v>0</v>
      </c>
    </row>
    <row r="90" spans="1:10" s="468" customFormat="1" ht="14.1" customHeight="1">
      <c r="A90" s="588"/>
      <c r="B90" s="323"/>
      <c r="C90" s="594"/>
      <c r="D90" s="595"/>
      <c r="E90" s="595"/>
      <c r="F90" s="596"/>
      <c r="G90" s="501"/>
      <c r="H90" s="502"/>
      <c r="I90" s="476">
        <f t="shared" si="2"/>
        <v>0</v>
      </c>
      <c r="J90" s="590">
        <f t="shared" si="2"/>
        <v>0</v>
      </c>
    </row>
    <row r="91" spans="1:10" s="468" customFormat="1" ht="14.1" customHeight="1">
      <c r="A91" s="588"/>
      <c r="B91" s="323"/>
      <c r="C91" s="594"/>
      <c r="D91" s="595"/>
      <c r="E91" s="595"/>
      <c r="F91" s="596"/>
      <c r="G91" s="501"/>
      <c r="H91" s="502"/>
      <c r="I91" s="476">
        <f t="shared" si="2"/>
        <v>0</v>
      </c>
      <c r="J91" s="590">
        <f t="shared" si="2"/>
        <v>0</v>
      </c>
    </row>
    <row r="92" spans="1:10" s="468" customFormat="1" ht="14.1" customHeight="1">
      <c r="A92" s="588"/>
      <c r="B92" s="323"/>
      <c r="C92" s="594"/>
      <c r="D92" s="595"/>
      <c r="E92" s="595"/>
      <c r="F92" s="596"/>
      <c r="G92" s="501"/>
      <c r="H92" s="502"/>
      <c r="I92" s="476">
        <f t="shared" si="2"/>
        <v>0</v>
      </c>
      <c r="J92" s="590">
        <f t="shared" si="2"/>
        <v>0</v>
      </c>
    </row>
    <row r="93" spans="1:10" s="468" customFormat="1" ht="14.1" customHeight="1">
      <c r="A93" s="588"/>
      <c r="B93" s="323"/>
      <c r="C93" s="594"/>
      <c r="D93" s="595"/>
      <c r="E93" s="595"/>
      <c r="F93" s="596"/>
      <c r="G93" s="501"/>
      <c r="H93" s="502"/>
      <c r="I93" s="476">
        <f t="shared" si="2"/>
        <v>0</v>
      </c>
      <c r="J93" s="590">
        <f t="shared" si="2"/>
        <v>0</v>
      </c>
    </row>
    <row r="94" spans="1:10" s="468" customFormat="1" ht="14.1" customHeight="1">
      <c r="A94" s="588"/>
      <c r="B94" s="323"/>
      <c r="C94" s="594"/>
      <c r="D94" s="595"/>
      <c r="E94" s="595"/>
      <c r="F94" s="596"/>
      <c r="G94" s="501"/>
      <c r="H94" s="502"/>
      <c r="I94" s="476">
        <f t="shared" si="2"/>
        <v>0</v>
      </c>
      <c r="J94" s="590">
        <f t="shared" si="2"/>
        <v>0</v>
      </c>
    </row>
    <row r="95" spans="1:10" s="468" customFormat="1" ht="14.1" customHeight="1">
      <c r="A95" s="588"/>
      <c r="B95" s="323"/>
      <c r="C95" s="594"/>
      <c r="D95" s="595"/>
      <c r="E95" s="595"/>
      <c r="F95" s="596"/>
      <c r="G95" s="501"/>
      <c r="H95" s="502"/>
      <c r="I95" s="476">
        <f t="shared" si="2"/>
        <v>0</v>
      </c>
      <c r="J95" s="590">
        <f t="shared" si="2"/>
        <v>0</v>
      </c>
    </row>
    <row r="96" spans="1:10" s="468" customFormat="1" ht="14.1" customHeight="1">
      <c r="A96" s="588"/>
      <c r="B96" s="323"/>
      <c r="C96" s="594"/>
      <c r="D96" s="595"/>
      <c r="E96" s="595"/>
      <c r="F96" s="596"/>
      <c r="G96" s="501"/>
      <c r="H96" s="502"/>
      <c r="I96" s="476">
        <f t="shared" si="2"/>
        <v>0</v>
      </c>
      <c r="J96" s="590">
        <f t="shared" si="2"/>
        <v>0</v>
      </c>
    </row>
    <row r="97" spans="1:10" s="468" customFormat="1" ht="14.1" customHeight="1">
      <c r="A97" s="588"/>
      <c r="B97" s="323"/>
      <c r="C97" s="594"/>
      <c r="D97" s="595"/>
      <c r="E97" s="595"/>
      <c r="F97" s="596"/>
      <c r="G97" s="501"/>
      <c r="H97" s="502"/>
      <c r="I97" s="476">
        <f t="shared" si="2"/>
        <v>0</v>
      </c>
      <c r="J97" s="590">
        <f t="shared" si="2"/>
        <v>0</v>
      </c>
    </row>
    <row r="98" spans="1:10" s="468" customFormat="1" ht="14.1" customHeight="1">
      <c r="A98" s="588"/>
      <c r="B98" s="323"/>
      <c r="C98" s="594"/>
      <c r="D98" s="595"/>
      <c r="E98" s="595"/>
      <c r="F98" s="596"/>
      <c r="G98" s="501"/>
      <c r="H98" s="502"/>
      <c r="I98" s="476">
        <f t="shared" si="2"/>
        <v>0</v>
      </c>
      <c r="J98" s="590">
        <f t="shared" si="2"/>
        <v>0</v>
      </c>
    </row>
    <row r="99" spans="1:10" s="468" customFormat="1" ht="14.1" customHeight="1">
      <c r="A99" s="588"/>
      <c r="B99" s="323"/>
      <c r="C99" s="594"/>
      <c r="D99" s="595"/>
      <c r="E99" s="595"/>
      <c r="F99" s="596"/>
      <c r="G99" s="501"/>
      <c r="H99" s="502"/>
      <c r="I99" s="476">
        <f t="shared" si="2"/>
        <v>0</v>
      </c>
      <c r="J99" s="590">
        <f t="shared" si="2"/>
        <v>0</v>
      </c>
    </row>
    <row r="100" spans="1:10" s="468" customFormat="1" ht="14.1" customHeight="1">
      <c r="A100" s="588"/>
      <c r="B100" s="323"/>
      <c r="C100" s="594"/>
      <c r="D100" s="595"/>
      <c r="E100" s="595"/>
      <c r="F100" s="596"/>
      <c r="G100" s="501"/>
      <c r="H100" s="502"/>
      <c r="I100" s="476">
        <f t="shared" si="2"/>
        <v>0</v>
      </c>
      <c r="J100" s="590">
        <f t="shared" si="2"/>
        <v>0</v>
      </c>
    </row>
    <row r="101" spans="1:10" s="468" customFormat="1" ht="14.1" customHeight="1">
      <c r="A101" s="588"/>
      <c r="B101" s="323"/>
      <c r="C101" s="594"/>
      <c r="D101" s="595"/>
      <c r="E101" s="595"/>
      <c r="F101" s="596"/>
      <c r="G101" s="501"/>
      <c r="H101" s="502"/>
      <c r="I101" s="476">
        <f t="shared" si="2"/>
        <v>0</v>
      </c>
      <c r="J101" s="590">
        <f t="shared" si="2"/>
        <v>0</v>
      </c>
    </row>
    <row r="102" spans="1:10" s="468" customFormat="1" ht="14.1" customHeight="1">
      <c r="A102" s="588"/>
      <c r="B102" s="323"/>
      <c r="C102" s="594"/>
      <c r="D102" s="595"/>
      <c r="E102" s="595"/>
      <c r="F102" s="596"/>
      <c r="G102" s="501"/>
      <c r="H102" s="502"/>
      <c r="I102" s="476">
        <f t="shared" si="2"/>
        <v>0</v>
      </c>
      <c r="J102" s="590">
        <f t="shared" si="2"/>
        <v>0</v>
      </c>
    </row>
    <row r="103" spans="1:10" s="468" customFormat="1" ht="14.1" customHeight="1">
      <c r="A103" s="588"/>
      <c r="B103" s="323"/>
      <c r="C103" s="594"/>
      <c r="D103" s="595"/>
      <c r="E103" s="595"/>
      <c r="F103" s="596"/>
      <c r="G103" s="501"/>
      <c r="H103" s="502"/>
      <c r="I103" s="476">
        <f t="shared" si="2"/>
        <v>0</v>
      </c>
      <c r="J103" s="590">
        <f t="shared" si="2"/>
        <v>0</v>
      </c>
    </row>
    <row r="104" spans="1:10" s="468" customFormat="1" ht="14.1" customHeight="1">
      <c r="A104" s="588"/>
      <c r="B104" s="323"/>
      <c r="C104" s="594"/>
      <c r="D104" s="595"/>
      <c r="E104" s="595"/>
      <c r="F104" s="596"/>
      <c r="G104" s="501"/>
      <c r="H104" s="502"/>
      <c r="I104" s="476">
        <f t="shared" ref="I104:J108" si="3">G104*6.55957</f>
        <v>0</v>
      </c>
      <c r="J104" s="590">
        <f t="shared" si="3"/>
        <v>0</v>
      </c>
    </row>
    <row r="105" spans="1:10" s="468" customFormat="1" ht="14.1" customHeight="1">
      <c r="A105" s="588"/>
      <c r="B105" s="323"/>
      <c r="C105" s="594"/>
      <c r="D105" s="595"/>
      <c r="E105" s="595"/>
      <c r="F105" s="596"/>
      <c r="G105" s="501"/>
      <c r="H105" s="502"/>
      <c r="I105" s="476">
        <f t="shared" si="3"/>
        <v>0</v>
      </c>
      <c r="J105" s="590">
        <f t="shared" si="3"/>
        <v>0</v>
      </c>
    </row>
    <row r="106" spans="1:10" s="468" customFormat="1" ht="14.1" customHeight="1">
      <c r="A106" s="588"/>
      <c r="B106" s="323"/>
      <c r="C106" s="594"/>
      <c r="D106" s="595"/>
      <c r="E106" s="595"/>
      <c r="F106" s="596"/>
      <c r="G106" s="501"/>
      <c r="H106" s="502"/>
      <c r="I106" s="476">
        <f t="shared" si="3"/>
        <v>0</v>
      </c>
      <c r="J106" s="590">
        <f t="shared" si="3"/>
        <v>0</v>
      </c>
    </row>
    <row r="107" spans="1:10" s="468" customFormat="1" ht="14.1" customHeight="1">
      <c r="A107" s="588"/>
      <c r="B107" s="323"/>
      <c r="C107" s="594"/>
      <c r="D107" s="595"/>
      <c r="E107" s="595"/>
      <c r="F107" s="596"/>
      <c r="G107" s="501"/>
      <c r="H107" s="502"/>
      <c r="I107" s="476">
        <f t="shared" si="3"/>
        <v>0</v>
      </c>
      <c r="J107" s="590">
        <f t="shared" si="3"/>
        <v>0</v>
      </c>
    </row>
    <row r="108" spans="1:10" s="468" customFormat="1" ht="14.1" customHeight="1">
      <c r="A108" s="588"/>
      <c r="B108" s="323"/>
      <c r="C108" s="594"/>
      <c r="D108" s="595"/>
      <c r="E108" s="595"/>
      <c r="F108" s="596"/>
      <c r="G108" s="501"/>
      <c r="H108" s="502"/>
      <c r="I108" s="476">
        <f t="shared" si="3"/>
        <v>0</v>
      </c>
      <c r="J108" s="590">
        <f t="shared" si="3"/>
        <v>0</v>
      </c>
    </row>
    <row r="109" spans="1:10" s="468" customFormat="1" ht="14.1" customHeight="1">
      <c r="A109" s="588"/>
      <c r="B109" s="323"/>
      <c r="C109" s="594"/>
      <c r="D109" s="595"/>
      <c r="E109" s="595"/>
      <c r="F109" s="596"/>
      <c r="G109" s="501"/>
      <c r="H109" s="502"/>
      <c r="I109" s="476"/>
      <c r="J109" s="590"/>
    </row>
    <row r="110" spans="1:10" s="468" customFormat="1" ht="14.1" customHeight="1">
      <c r="A110" s="588"/>
      <c r="B110" s="323"/>
      <c r="C110" s="594"/>
      <c r="D110" s="595"/>
      <c r="E110" s="595"/>
      <c r="F110" s="596"/>
      <c r="G110" s="501"/>
      <c r="H110" s="502"/>
      <c r="I110" s="476"/>
      <c r="J110" s="590"/>
    </row>
    <row r="111" spans="1:10" s="468" customFormat="1" ht="14.1" customHeight="1">
      <c r="A111" s="588"/>
      <c r="B111" s="323"/>
      <c r="C111" s="594"/>
      <c r="D111" s="595"/>
      <c r="E111" s="595"/>
      <c r="F111" s="596"/>
      <c r="G111" s="501"/>
      <c r="H111" s="502"/>
      <c r="I111" s="476"/>
      <c r="J111" s="590"/>
    </row>
    <row r="112" spans="1:10" s="468" customFormat="1" ht="14.1" customHeight="1">
      <c r="A112" s="588"/>
      <c r="B112" s="323"/>
      <c r="C112" s="594"/>
      <c r="D112" s="595"/>
      <c r="E112" s="595"/>
      <c r="F112" s="596"/>
      <c r="G112" s="501"/>
      <c r="H112" s="502"/>
      <c r="I112" s="476"/>
      <c r="J112" s="590"/>
    </row>
    <row r="113" spans="1:10" s="468" customFormat="1" ht="14.1" customHeight="1">
      <c r="A113" s="588"/>
      <c r="B113" s="323"/>
      <c r="C113" s="594"/>
      <c r="D113" s="595"/>
      <c r="E113" s="595"/>
      <c r="F113" s="596"/>
      <c r="G113" s="501"/>
      <c r="H113" s="502"/>
      <c r="I113" s="476"/>
      <c r="J113" s="590"/>
    </row>
    <row r="114" spans="1:10" s="468" customFormat="1" ht="14.1" customHeight="1">
      <c r="A114" s="588"/>
      <c r="B114" s="323"/>
      <c r="C114" s="594"/>
      <c r="D114" s="595"/>
      <c r="E114" s="595"/>
      <c r="F114" s="596"/>
      <c r="G114" s="501"/>
      <c r="H114" s="502"/>
      <c r="I114" s="476"/>
      <c r="J114" s="590"/>
    </row>
    <row r="115" spans="1:10" s="468" customFormat="1" ht="14.1" customHeight="1">
      <c r="A115" s="588"/>
      <c r="B115" s="323"/>
      <c r="C115" s="594"/>
      <c r="D115" s="595"/>
      <c r="E115" s="595"/>
      <c r="F115" s="596"/>
      <c r="G115" s="501"/>
      <c r="H115" s="502"/>
      <c r="I115" s="476"/>
      <c r="J115" s="590"/>
    </row>
    <row r="116" spans="1:10" s="468" customFormat="1" ht="14.1" customHeight="1">
      <c r="A116" s="588"/>
      <c r="B116" s="323"/>
      <c r="C116" s="594"/>
      <c r="D116" s="595"/>
      <c r="E116" s="595"/>
      <c r="F116" s="596"/>
      <c r="G116" s="501"/>
      <c r="H116" s="502"/>
      <c r="I116" s="476"/>
      <c r="J116" s="590"/>
    </row>
    <row r="117" spans="1:10" s="468" customFormat="1" ht="14.1" customHeight="1">
      <c r="A117" s="588"/>
      <c r="B117" s="323"/>
      <c r="C117" s="594"/>
      <c r="D117" s="595"/>
      <c r="E117" s="595"/>
      <c r="F117" s="596"/>
      <c r="G117" s="501"/>
      <c r="H117" s="502"/>
      <c r="I117" s="476"/>
      <c r="J117" s="590"/>
    </row>
    <row r="118" spans="1:10" s="468" customFormat="1" ht="14.1" customHeight="1">
      <c r="A118" s="588"/>
      <c r="B118" s="323"/>
      <c r="C118" s="594"/>
      <c r="D118" s="595"/>
      <c r="E118" s="595"/>
      <c r="F118" s="596"/>
      <c r="G118" s="501"/>
      <c r="H118" s="502"/>
      <c r="I118" s="476"/>
      <c r="J118" s="590"/>
    </row>
    <row r="119" spans="1:10" s="468" customFormat="1" ht="14.1" customHeight="1">
      <c r="A119" s="588"/>
      <c r="B119" s="323"/>
      <c r="C119" s="594"/>
      <c r="D119" s="595"/>
      <c r="E119" s="595"/>
      <c r="F119" s="596"/>
      <c r="G119" s="501"/>
      <c r="H119" s="502"/>
      <c r="I119" s="476"/>
      <c r="J119" s="590"/>
    </row>
    <row r="120" spans="1:10" s="468" customFormat="1" ht="14.1" customHeight="1">
      <c r="A120" s="588"/>
      <c r="B120" s="323"/>
      <c r="C120" s="594"/>
      <c r="D120" s="595"/>
      <c r="E120" s="595"/>
      <c r="F120" s="596"/>
      <c r="G120" s="501"/>
      <c r="H120" s="502"/>
      <c r="I120" s="476"/>
      <c r="J120" s="590"/>
    </row>
    <row r="121" spans="1:10" s="468" customFormat="1" ht="14.1" customHeight="1">
      <c r="A121" s="588"/>
      <c r="B121" s="323"/>
      <c r="C121" s="594"/>
      <c r="D121" s="595"/>
      <c r="E121" s="595"/>
      <c r="F121" s="596"/>
      <c r="G121" s="501"/>
      <c r="H121" s="502"/>
      <c r="I121" s="476"/>
      <c r="J121" s="590"/>
    </row>
    <row r="122" spans="1:10" s="468" customFormat="1" ht="14.1" customHeight="1">
      <c r="A122" s="588"/>
      <c r="B122" s="323"/>
      <c r="C122" s="594"/>
      <c r="D122" s="595"/>
      <c r="E122" s="595"/>
      <c r="F122" s="596"/>
      <c r="G122" s="501"/>
      <c r="H122" s="502"/>
      <c r="I122" s="476"/>
      <c r="J122" s="590"/>
    </row>
    <row r="123" spans="1:10" s="468" customFormat="1" ht="14.1" customHeight="1">
      <c r="A123" s="588"/>
      <c r="B123" s="323"/>
      <c r="C123" s="594"/>
      <c r="D123" s="595"/>
      <c r="E123" s="595"/>
      <c r="F123" s="596"/>
      <c r="G123" s="501"/>
      <c r="H123" s="502"/>
      <c r="I123" s="476"/>
      <c r="J123" s="590"/>
    </row>
    <row r="124" spans="1:10" s="468" customFormat="1" ht="14.1" customHeight="1">
      <c r="A124" s="588"/>
      <c r="B124" s="323"/>
      <c r="C124" s="594"/>
      <c r="D124" s="595"/>
      <c r="E124" s="595"/>
      <c r="F124" s="596"/>
      <c r="G124" s="501"/>
      <c r="H124" s="502"/>
      <c r="I124" s="476"/>
      <c r="J124" s="590"/>
    </row>
    <row r="125" spans="1:10" s="468" customFormat="1" ht="14.1" customHeight="1">
      <c r="A125" s="588"/>
      <c r="B125" s="323"/>
      <c r="C125" s="594"/>
      <c r="D125" s="595"/>
      <c r="E125" s="595"/>
      <c r="F125" s="596"/>
      <c r="G125" s="501"/>
      <c r="H125" s="502"/>
      <c r="I125" s="476"/>
      <c r="J125" s="590"/>
    </row>
    <row r="126" spans="1:10" s="468" customFormat="1" ht="14.1" customHeight="1">
      <c r="A126" s="588"/>
      <c r="B126" s="323"/>
      <c r="C126" s="594"/>
      <c r="D126" s="595"/>
      <c r="E126" s="595"/>
      <c r="F126" s="596"/>
      <c r="G126" s="501"/>
      <c r="H126" s="502"/>
      <c r="I126" s="476"/>
      <c r="J126" s="590"/>
    </row>
    <row r="127" spans="1:10" s="468" customFormat="1" ht="14.1" customHeight="1">
      <c r="A127" s="588"/>
      <c r="B127" s="323"/>
      <c r="C127" s="594"/>
      <c r="D127" s="595"/>
      <c r="E127" s="595"/>
      <c r="F127" s="596"/>
      <c r="G127" s="501"/>
      <c r="H127" s="502"/>
      <c r="I127" s="476"/>
      <c r="J127" s="590"/>
    </row>
    <row r="128" spans="1:10" s="468" customFormat="1" ht="14.1" customHeight="1">
      <c r="A128" s="588"/>
      <c r="B128" s="323"/>
      <c r="C128" s="594"/>
      <c r="D128" s="595"/>
      <c r="E128" s="595"/>
      <c r="F128" s="596"/>
      <c r="G128" s="501"/>
      <c r="H128" s="502"/>
      <c r="I128" s="476"/>
      <c r="J128" s="590"/>
    </row>
    <row r="129" spans="1:10" s="468" customFormat="1" ht="14.1" customHeight="1">
      <c r="A129" s="588"/>
      <c r="B129" s="323"/>
      <c r="C129" s="594"/>
      <c r="D129" s="595"/>
      <c r="E129" s="595"/>
      <c r="F129" s="596"/>
      <c r="G129" s="501"/>
      <c r="H129" s="502"/>
      <c r="I129" s="476"/>
      <c r="J129" s="590"/>
    </row>
    <row r="130" spans="1:10" s="468" customFormat="1" ht="14.1" customHeight="1">
      <c r="A130" s="588"/>
      <c r="B130" s="323"/>
      <c r="C130" s="594"/>
      <c r="D130" s="595"/>
      <c r="E130" s="595"/>
      <c r="F130" s="596"/>
      <c r="G130" s="501"/>
      <c r="H130" s="502"/>
      <c r="I130" s="476"/>
      <c r="J130" s="590"/>
    </row>
    <row r="131" spans="1:10" s="468" customFormat="1" ht="14.1" customHeight="1">
      <c r="A131" s="588"/>
      <c r="B131" s="323"/>
      <c r="C131" s="594"/>
      <c r="D131" s="595"/>
      <c r="E131" s="595"/>
      <c r="F131" s="596"/>
      <c r="G131" s="501"/>
      <c r="H131" s="502"/>
      <c r="I131" s="476">
        <f>G131*6.55957</f>
        <v>0</v>
      </c>
      <c r="J131" s="590">
        <f>H131*6.55957</f>
        <v>0</v>
      </c>
    </row>
    <row r="132" spans="1:10" s="468" customFormat="1" ht="14.1" customHeight="1">
      <c r="A132" s="477"/>
      <c r="B132" s="478"/>
      <c r="C132" s="479"/>
      <c r="D132" s="480"/>
      <c r="E132" s="480"/>
      <c r="F132" s="481" t="s">
        <v>239</v>
      </c>
      <c r="G132" s="482">
        <f>SUM(G9:G131)</f>
        <v>0</v>
      </c>
      <c r="H132" s="483">
        <f>SUM(H9:H131)</f>
        <v>0</v>
      </c>
      <c r="I132" s="484">
        <f>SUM(I9:I131)</f>
        <v>0</v>
      </c>
      <c r="J132" s="485">
        <f>SUM(J9:J131)</f>
        <v>0</v>
      </c>
    </row>
    <row r="133" spans="1:10" ht="14.1" customHeight="1">
      <c r="A133" s="486"/>
      <c r="B133" s="487"/>
      <c r="C133" s="488"/>
      <c r="D133" s="489"/>
      <c r="E133" s="489" t="s">
        <v>240</v>
      </c>
      <c r="F133" s="490">
        <f>MAX(B9:B131)</f>
        <v>0</v>
      </c>
      <c r="G133" s="493">
        <f>G7-G132+H132</f>
        <v>1E-22</v>
      </c>
      <c r="H133" s="492"/>
      <c r="I133" s="472">
        <f>I7-I132+J132</f>
        <v>6.5595700000000005E-22</v>
      </c>
      <c r="J133" s="473"/>
    </row>
    <row r="134" spans="1:10" ht="14.1" customHeight="1"/>
    <row r="135" spans="1:10" ht="14.1" customHeight="1">
      <c r="G135" s="491"/>
    </row>
    <row r="136" spans="1:10" ht="14.1" customHeight="1"/>
    <row r="137" spans="1:10" ht="14.1" customHeight="1"/>
    <row r="138" spans="1:10" ht="14.1" customHeight="1"/>
    <row r="139" spans="1:10" ht="14.1" customHeight="1"/>
    <row r="140" spans="1:10" ht="14.1" customHeight="1"/>
    <row r="141" spans="1:10" ht="14.1" customHeight="1"/>
    <row r="142" spans="1:10" ht="14.1" customHeight="1"/>
    <row r="143" spans="1:10" ht="14.1" customHeight="1"/>
    <row r="144" spans="1:10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</sheetData>
  <conditionalFormatting sqref="F6">
    <cfRule type="cellIs" dxfId="31" priority="1" operator="lessThan">
      <formula>0</formula>
    </cfRule>
    <cfRule type="cellIs" dxfId="30" priority="2" operator="greaterThan">
      <formula>0</formula>
    </cfRule>
    <cfRule type="cellIs" dxfId="29" priority="3" operator="greaterThan">
      <formula>0</formula>
    </cfRule>
    <cfRule type="cellIs" dxfId="28" priority="4" operator="greaterThan">
      <formula>"RAPPEL SOLDE ACTUEL: 10,00 €"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8" fitToHeight="4" orientation="landscape" horizontalDpi="360" verticalDpi="360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L50"/>
  <sheetViews>
    <sheetView workbookViewId="0">
      <pane ySplit="4" topLeftCell="A5" activePane="bottomLeft" state="frozen"/>
      <selection activeCell="H21" sqref="H21"/>
      <selection pane="bottomLeft" activeCell="D1" sqref="D1"/>
    </sheetView>
  </sheetViews>
  <sheetFormatPr baseColWidth="10" defaultRowHeight="12.75"/>
  <cols>
    <col min="1" max="1" width="4.42578125" customWidth="1"/>
    <col min="2" max="7" width="10.7109375" customWidth="1"/>
    <col min="8" max="8" width="20.7109375" customWidth="1"/>
    <col min="9" max="10" width="10.7109375" customWidth="1"/>
  </cols>
  <sheetData>
    <row r="1" spans="1:12" ht="18" customHeight="1">
      <c r="A1" s="343"/>
      <c r="B1" s="342"/>
      <c r="C1" s="342"/>
      <c r="D1" s="621" t="str">
        <f>"CAISSE SECTION"&amp;" "&amp;Entete!C21</f>
        <v>CAISSE SECTION 2020</v>
      </c>
      <c r="E1" s="621"/>
      <c r="F1" s="621"/>
      <c r="G1" s="621"/>
      <c r="H1" s="621"/>
      <c r="I1" s="621"/>
      <c r="J1" s="621"/>
    </row>
    <row r="2" spans="1:12" ht="18" customHeight="1">
      <c r="A2" s="341"/>
      <c r="B2" s="340"/>
      <c r="C2" s="340"/>
      <c r="D2" s="344"/>
      <c r="E2" s="345" t="s">
        <v>255</v>
      </c>
      <c r="F2" s="350"/>
      <c r="G2" s="351"/>
      <c r="H2" s="345" t="s">
        <v>256</v>
      </c>
      <c r="I2" s="350">
        <f>I3-J3+F2</f>
        <v>0</v>
      </c>
      <c r="J2" s="352"/>
    </row>
    <row r="3" spans="1:12" ht="18" customHeight="1">
      <c r="A3" s="339"/>
      <c r="B3" s="338"/>
      <c r="C3" s="338"/>
      <c r="D3" s="346"/>
      <c r="E3" s="337"/>
      <c r="F3" s="347"/>
      <c r="G3" s="347"/>
      <c r="H3" s="345" t="s">
        <v>253</v>
      </c>
      <c r="I3" s="348">
        <f>SUM(I5:I50)</f>
        <v>0</v>
      </c>
      <c r="J3" s="349">
        <f>SUM(J5:J50)</f>
        <v>0</v>
      </c>
    </row>
    <row r="4" spans="1:12" ht="18" customHeight="1">
      <c r="A4" s="336" t="s">
        <v>252</v>
      </c>
      <c r="B4" s="627" t="s">
        <v>251</v>
      </c>
      <c r="C4" s="627"/>
      <c r="D4" s="627"/>
      <c r="E4" s="627"/>
      <c r="F4" s="627"/>
      <c r="G4" s="627"/>
      <c r="H4" s="335" t="s">
        <v>250</v>
      </c>
      <c r="I4" s="335" t="s">
        <v>249</v>
      </c>
      <c r="J4" s="334" t="s">
        <v>248</v>
      </c>
    </row>
    <row r="5" spans="1:12" ht="18" customHeight="1">
      <c r="A5" s="333">
        <v>1</v>
      </c>
      <c r="B5" s="503"/>
      <c r="C5" s="503"/>
      <c r="D5" s="503"/>
      <c r="E5" s="503"/>
      <c r="F5" s="503"/>
      <c r="G5" s="504"/>
      <c r="H5" s="331"/>
      <c r="I5" s="505"/>
      <c r="J5" s="506"/>
      <c r="K5" s="507"/>
      <c r="L5" s="507"/>
    </row>
    <row r="6" spans="1:12" ht="18" customHeight="1">
      <c r="A6" s="333">
        <v>2</v>
      </c>
      <c r="B6" s="503"/>
      <c r="C6" s="503"/>
      <c r="D6" s="503"/>
      <c r="E6" s="503"/>
      <c r="F6" s="503"/>
      <c r="G6" s="504"/>
      <c r="H6" s="331"/>
      <c r="I6" s="505"/>
      <c r="J6" s="506"/>
      <c r="K6" s="507"/>
      <c r="L6" s="507"/>
    </row>
    <row r="7" spans="1:12" ht="18" customHeight="1">
      <c r="A7" s="333">
        <v>3</v>
      </c>
      <c r="B7" s="503"/>
      <c r="C7" s="503"/>
      <c r="D7" s="503"/>
      <c r="E7" s="503"/>
      <c r="F7" s="503"/>
      <c r="G7" s="504"/>
      <c r="H7" s="331"/>
      <c r="I7" s="330"/>
      <c r="J7" s="329"/>
    </row>
    <row r="8" spans="1:12" ht="18" customHeight="1">
      <c r="A8" s="333">
        <v>4</v>
      </c>
      <c r="B8" s="503"/>
      <c r="C8" s="503"/>
      <c r="D8" s="503"/>
      <c r="E8" s="503"/>
      <c r="F8" s="503"/>
      <c r="G8" s="504"/>
      <c r="H8" s="331"/>
      <c r="I8" s="330"/>
      <c r="J8" s="329"/>
    </row>
    <row r="9" spans="1:12" ht="18" customHeight="1">
      <c r="A9" s="333">
        <v>5</v>
      </c>
      <c r="B9" s="503"/>
      <c r="C9" s="503"/>
      <c r="D9" s="503"/>
      <c r="E9" s="503"/>
      <c r="F9" s="503"/>
      <c r="G9" s="504"/>
      <c r="H9" s="331"/>
      <c r="I9" s="330"/>
      <c r="J9" s="329"/>
    </row>
    <row r="10" spans="1:12" ht="18" customHeight="1">
      <c r="A10" s="333">
        <v>6</v>
      </c>
      <c r="B10" s="503"/>
      <c r="C10" s="503"/>
      <c r="D10" s="503"/>
      <c r="E10" s="503"/>
      <c r="F10" s="503"/>
      <c r="G10" s="504"/>
      <c r="H10" s="331"/>
      <c r="I10" s="330"/>
      <c r="J10" s="329"/>
    </row>
    <row r="11" spans="1:12" ht="18" customHeight="1">
      <c r="A11" s="333">
        <v>7</v>
      </c>
      <c r="B11" s="503"/>
      <c r="C11" s="503"/>
      <c r="D11" s="503"/>
      <c r="E11" s="503"/>
      <c r="F11" s="503"/>
      <c r="G11" s="504"/>
      <c r="H11" s="331"/>
      <c r="I11" s="330"/>
      <c r="J11" s="329"/>
    </row>
    <row r="12" spans="1:12" ht="18" customHeight="1">
      <c r="A12" s="333">
        <v>8</v>
      </c>
      <c r="B12" s="503"/>
      <c r="C12" s="503"/>
      <c r="D12" s="503"/>
      <c r="E12" s="503"/>
      <c r="F12" s="503"/>
      <c r="G12" s="504"/>
      <c r="H12" s="331"/>
      <c r="I12" s="330"/>
      <c r="J12" s="329"/>
    </row>
    <row r="13" spans="1:12" ht="18" customHeight="1">
      <c r="A13" s="333">
        <v>9</v>
      </c>
      <c r="B13" s="503"/>
      <c r="C13" s="503"/>
      <c r="D13" s="503"/>
      <c r="E13" s="503"/>
      <c r="F13" s="503"/>
      <c r="G13" s="504"/>
      <c r="H13" s="331"/>
      <c r="I13" s="330"/>
      <c r="J13" s="329"/>
    </row>
    <row r="14" spans="1:12" ht="18" customHeight="1">
      <c r="A14" s="333">
        <v>10</v>
      </c>
      <c r="B14" s="503"/>
      <c r="C14" s="503"/>
      <c r="D14" s="503"/>
      <c r="E14" s="503"/>
      <c r="F14" s="503"/>
      <c r="G14" s="504"/>
      <c r="H14" s="331"/>
      <c r="I14" s="330"/>
      <c r="J14" s="329"/>
    </row>
    <row r="15" spans="1:12" ht="18" customHeight="1">
      <c r="A15" s="333">
        <v>11</v>
      </c>
      <c r="B15" s="503"/>
      <c r="C15" s="503"/>
      <c r="D15" s="503"/>
      <c r="E15" s="503"/>
      <c r="F15" s="503"/>
      <c r="G15" s="504"/>
      <c r="H15" s="331"/>
      <c r="I15" s="330"/>
      <c r="J15" s="329"/>
    </row>
    <row r="16" spans="1:12" ht="18" customHeight="1">
      <c r="A16" s="333">
        <v>12</v>
      </c>
      <c r="B16" s="503"/>
      <c r="C16" s="503"/>
      <c r="D16" s="503"/>
      <c r="E16" s="503"/>
      <c r="F16" s="503"/>
      <c r="G16" s="504"/>
      <c r="H16" s="331"/>
      <c r="I16" s="330"/>
      <c r="J16" s="329"/>
    </row>
    <row r="17" spans="1:10" ht="18" customHeight="1">
      <c r="A17" s="333">
        <v>13</v>
      </c>
      <c r="B17" s="503"/>
      <c r="C17" s="503"/>
      <c r="D17" s="503"/>
      <c r="E17" s="503"/>
      <c r="F17" s="503"/>
      <c r="G17" s="504"/>
      <c r="H17" s="331"/>
      <c r="I17" s="330"/>
      <c r="J17" s="329"/>
    </row>
    <row r="18" spans="1:10" ht="18" customHeight="1">
      <c r="A18" s="333">
        <v>14</v>
      </c>
      <c r="B18" s="503"/>
      <c r="C18" s="503"/>
      <c r="D18" s="503"/>
      <c r="E18" s="503"/>
      <c r="F18" s="503"/>
      <c r="G18" s="504"/>
      <c r="H18" s="331"/>
      <c r="I18" s="330"/>
      <c r="J18" s="329"/>
    </row>
    <row r="19" spans="1:10" ht="18" customHeight="1">
      <c r="A19" s="333">
        <v>15</v>
      </c>
      <c r="B19" s="332"/>
      <c r="C19" s="332"/>
      <c r="D19" s="332"/>
      <c r="E19" s="332"/>
      <c r="F19" s="332"/>
      <c r="G19" s="508"/>
      <c r="H19" s="331"/>
      <c r="I19" s="330"/>
      <c r="J19" s="329"/>
    </row>
    <row r="20" spans="1:10" ht="18" customHeight="1">
      <c r="A20" s="333">
        <v>16</v>
      </c>
      <c r="B20" s="332"/>
      <c r="C20" s="332"/>
      <c r="D20" s="332"/>
      <c r="E20" s="332"/>
      <c r="F20" s="332"/>
      <c r="G20" s="508"/>
      <c r="H20" s="331"/>
      <c r="I20" s="330"/>
      <c r="J20" s="329"/>
    </row>
    <row r="21" spans="1:10" ht="18" customHeight="1">
      <c r="A21" s="333">
        <v>17</v>
      </c>
      <c r="B21" s="332"/>
      <c r="C21" s="332"/>
      <c r="D21" s="332"/>
      <c r="E21" s="332"/>
      <c r="F21" s="332"/>
      <c r="G21" s="332"/>
      <c r="H21" s="331"/>
      <c r="I21" s="330"/>
      <c r="J21" s="329"/>
    </row>
    <row r="22" spans="1:10" ht="18" customHeight="1">
      <c r="A22" s="333">
        <v>18</v>
      </c>
      <c r="B22" s="332"/>
      <c r="C22" s="332"/>
      <c r="D22" s="332"/>
      <c r="E22" s="332"/>
      <c r="F22" s="332"/>
      <c r="G22" s="332"/>
      <c r="H22" s="331"/>
      <c r="I22" s="330"/>
      <c r="J22" s="329"/>
    </row>
    <row r="23" spans="1:10" ht="18" customHeight="1">
      <c r="A23" s="333">
        <v>19</v>
      </c>
      <c r="B23" s="332"/>
      <c r="C23" s="332"/>
      <c r="D23" s="332"/>
      <c r="E23" s="332"/>
      <c r="F23" s="332"/>
      <c r="G23" s="332"/>
      <c r="H23" s="331"/>
      <c r="I23" s="330"/>
      <c r="J23" s="329"/>
    </row>
    <row r="24" spans="1:10" ht="18" customHeight="1">
      <c r="A24" s="333">
        <v>20</v>
      </c>
      <c r="B24" s="332"/>
      <c r="C24" s="332"/>
      <c r="D24" s="332"/>
      <c r="E24" s="332"/>
      <c r="F24" s="332"/>
      <c r="G24" s="332"/>
      <c r="H24" s="331"/>
      <c r="I24" s="330"/>
      <c r="J24" s="329"/>
    </row>
    <row r="25" spans="1:10" ht="18" customHeight="1">
      <c r="A25" s="333">
        <v>21</v>
      </c>
      <c r="B25" s="332"/>
      <c r="C25" s="332"/>
      <c r="D25" s="332"/>
      <c r="E25" s="332"/>
      <c r="F25" s="332"/>
      <c r="G25" s="332"/>
      <c r="H25" s="331"/>
      <c r="I25" s="330"/>
      <c r="J25" s="329"/>
    </row>
    <row r="26" spans="1:10" ht="18" customHeight="1">
      <c r="A26" s="333">
        <v>22</v>
      </c>
      <c r="B26" s="332"/>
      <c r="C26" s="332"/>
      <c r="D26" s="332"/>
      <c r="E26" s="332"/>
      <c r="F26" s="332"/>
      <c r="G26" s="332"/>
      <c r="H26" s="331"/>
      <c r="I26" s="330"/>
      <c r="J26" s="329"/>
    </row>
    <row r="27" spans="1:10" ht="18" customHeight="1">
      <c r="A27" s="333">
        <v>23</v>
      </c>
      <c r="B27" s="332"/>
      <c r="C27" s="332"/>
      <c r="D27" s="332"/>
      <c r="E27" s="332"/>
      <c r="F27" s="332"/>
      <c r="G27" s="332"/>
      <c r="H27" s="331"/>
      <c r="I27" s="330"/>
      <c r="J27" s="329"/>
    </row>
    <row r="28" spans="1:10" ht="18" customHeight="1">
      <c r="A28" s="333">
        <v>24</v>
      </c>
      <c r="B28" s="332"/>
      <c r="C28" s="332"/>
      <c r="D28" s="332"/>
      <c r="E28" s="332"/>
      <c r="F28" s="332"/>
      <c r="G28" s="332"/>
      <c r="H28" s="331"/>
      <c r="I28" s="330"/>
      <c r="J28" s="329"/>
    </row>
    <row r="29" spans="1:10" ht="18" customHeight="1">
      <c r="A29" s="333">
        <v>25</v>
      </c>
      <c r="B29" s="332"/>
      <c r="C29" s="332"/>
      <c r="D29" s="332"/>
      <c r="E29" s="332"/>
      <c r="F29" s="332"/>
      <c r="G29" s="332"/>
      <c r="H29" s="331"/>
      <c r="I29" s="330"/>
      <c r="J29" s="329"/>
    </row>
    <row r="30" spans="1:10" ht="18" customHeight="1">
      <c r="A30" s="333">
        <v>26</v>
      </c>
      <c r="B30" s="332"/>
      <c r="C30" s="332"/>
      <c r="D30" s="332"/>
      <c r="E30" s="332"/>
      <c r="F30" s="332"/>
      <c r="G30" s="332"/>
      <c r="H30" s="331"/>
      <c r="I30" s="330"/>
      <c r="J30" s="329"/>
    </row>
    <row r="31" spans="1:10" ht="18" customHeight="1">
      <c r="A31" s="333">
        <v>27</v>
      </c>
      <c r="B31" s="332"/>
      <c r="C31" s="332"/>
      <c r="D31" s="332"/>
      <c r="E31" s="332"/>
      <c r="F31" s="332"/>
      <c r="G31" s="332"/>
      <c r="H31" s="331"/>
      <c r="I31" s="330"/>
      <c r="J31" s="329"/>
    </row>
    <row r="32" spans="1:10" ht="18" customHeight="1">
      <c r="A32" s="333">
        <v>28</v>
      </c>
      <c r="B32" s="332"/>
      <c r="C32" s="332"/>
      <c r="D32" s="332"/>
      <c r="E32" s="332"/>
      <c r="F32" s="332"/>
      <c r="G32" s="332"/>
      <c r="H32" s="331"/>
      <c r="I32" s="330"/>
      <c r="J32" s="329"/>
    </row>
    <row r="33" spans="1:10" ht="18" customHeight="1">
      <c r="A33" s="333">
        <v>29</v>
      </c>
      <c r="B33" s="332"/>
      <c r="C33" s="332"/>
      <c r="D33" s="332"/>
      <c r="E33" s="332"/>
      <c r="F33" s="332"/>
      <c r="G33" s="332"/>
      <c r="H33" s="331"/>
      <c r="I33" s="330"/>
      <c r="J33" s="329"/>
    </row>
    <row r="34" spans="1:10" ht="18" customHeight="1">
      <c r="A34" s="333">
        <v>30</v>
      </c>
      <c r="B34" s="332"/>
      <c r="C34" s="332"/>
      <c r="D34" s="332"/>
      <c r="E34" s="332"/>
      <c r="F34" s="332"/>
      <c r="G34" s="332"/>
      <c r="H34" s="331"/>
      <c r="I34" s="330"/>
      <c r="J34" s="329"/>
    </row>
    <row r="35" spans="1:10" ht="18" customHeight="1">
      <c r="A35" s="333">
        <v>31</v>
      </c>
      <c r="B35" s="332"/>
      <c r="C35" s="332"/>
      <c r="D35" s="332"/>
      <c r="E35" s="332"/>
      <c r="F35" s="332"/>
      <c r="G35" s="332"/>
      <c r="H35" s="331"/>
      <c r="I35" s="330"/>
      <c r="J35" s="329"/>
    </row>
    <row r="36" spans="1:10" ht="18" customHeight="1">
      <c r="A36" s="333">
        <v>32</v>
      </c>
      <c r="B36" s="332"/>
      <c r="C36" s="332"/>
      <c r="D36" s="332"/>
      <c r="E36" s="332"/>
      <c r="F36" s="332"/>
      <c r="G36" s="332"/>
      <c r="H36" s="331"/>
      <c r="I36" s="330"/>
      <c r="J36" s="329"/>
    </row>
    <row r="37" spans="1:10" ht="18" customHeight="1">
      <c r="A37" s="333">
        <v>33</v>
      </c>
      <c r="B37" s="332"/>
      <c r="C37" s="332"/>
      <c r="D37" s="332"/>
      <c r="E37" s="332"/>
      <c r="F37" s="332"/>
      <c r="G37" s="332"/>
      <c r="H37" s="331"/>
      <c r="I37" s="330"/>
      <c r="J37" s="329"/>
    </row>
    <row r="38" spans="1:10" ht="18" customHeight="1">
      <c r="A38" s="333">
        <v>34</v>
      </c>
      <c r="B38" s="332"/>
      <c r="C38" s="332"/>
      <c r="D38" s="332"/>
      <c r="E38" s="332"/>
      <c r="F38" s="332"/>
      <c r="G38" s="332"/>
      <c r="H38" s="331"/>
      <c r="I38" s="330"/>
      <c r="J38" s="329"/>
    </row>
    <row r="39" spans="1:10" ht="18" customHeight="1">
      <c r="A39" s="333">
        <v>35</v>
      </c>
      <c r="B39" s="332"/>
      <c r="C39" s="332"/>
      <c r="D39" s="332"/>
      <c r="E39" s="332"/>
      <c r="F39" s="332"/>
      <c r="G39" s="332"/>
      <c r="H39" s="331"/>
      <c r="I39" s="330"/>
      <c r="J39" s="329"/>
    </row>
    <row r="40" spans="1:10" ht="18" customHeight="1">
      <c r="A40" s="333">
        <v>36</v>
      </c>
      <c r="B40" s="332"/>
      <c r="C40" s="332"/>
      <c r="D40" s="332"/>
      <c r="E40" s="332"/>
      <c r="F40" s="332"/>
      <c r="G40" s="332"/>
      <c r="H40" s="331"/>
      <c r="I40" s="330"/>
      <c r="J40" s="329"/>
    </row>
    <row r="41" spans="1:10" ht="18" customHeight="1">
      <c r="A41" s="333">
        <v>37</v>
      </c>
      <c r="B41" s="332"/>
      <c r="C41" s="332"/>
      <c r="D41" s="332"/>
      <c r="E41" s="332"/>
      <c r="F41" s="332"/>
      <c r="G41" s="332"/>
      <c r="H41" s="331"/>
      <c r="I41" s="330"/>
      <c r="J41" s="329"/>
    </row>
    <row r="42" spans="1:10" ht="18" customHeight="1">
      <c r="A42" s="333">
        <v>38</v>
      </c>
      <c r="B42" s="332"/>
      <c r="C42" s="332"/>
      <c r="D42" s="332"/>
      <c r="E42" s="332"/>
      <c r="F42" s="332"/>
      <c r="G42" s="332"/>
      <c r="H42" s="331"/>
      <c r="I42" s="330"/>
      <c r="J42" s="329"/>
    </row>
    <row r="43" spans="1:10" ht="18" customHeight="1">
      <c r="A43" s="333">
        <v>39</v>
      </c>
      <c r="B43" s="332"/>
      <c r="C43" s="332"/>
      <c r="D43" s="332"/>
      <c r="E43" s="332"/>
      <c r="F43" s="332"/>
      <c r="G43" s="332"/>
      <c r="H43" s="331"/>
      <c r="I43" s="330"/>
      <c r="J43" s="329"/>
    </row>
    <row r="44" spans="1:10" ht="18" customHeight="1">
      <c r="A44" s="333">
        <v>40</v>
      </c>
      <c r="B44" s="332"/>
      <c r="C44" s="332"/>
      <c r="D44" s="332"/>
      <c r="E44" s="332"/>
      <c r="F44" s="332"/>
      <c r="G44" s="332"/>
      <c r="H44" s="331"/>
      <c r="I44" s="330"/>
      <c r="J44" s="329"/>
    </row>
    <row r="45" spans="1:10" ht="18" customHeight="1">
      <c r="A45" s="333">
        <v>41</v>
      </c>
      <c r="B45" s="332"/>
      <c r="C45" s="332"/>
      <c r="D45" s="332"/>
      <c r="E45" s="332"/>
      <c r="F45" s="332"/>
      <c r="G45" s="332"/>
      <c r="H45" s="331"/>
      <c r="I45" s="330"/>
      <c r="J45" s="329"/>
    </row>
    <row r="46" spans="1:10" ht="18" customHeight="1">
      <c r="A46" s="333">
        <v>42</v>
      </c>
      <c r="B46" s="332"/>
      <c r="C46" s="332"/>
      <c r="D46" s="332"/>
      <c r="E46" s="332"/>
      <c r="F46" s="332"/>
      <c r="G46" s="332"/>
      <c r="H46" s="331"/>
      <c r="I46" s="330"/>
      <c r="J46" s="329"/>
    </row>
    <row r="47" spans="1:10" ht="18" customHeight="1">
      <c r="A47" s="333">
        <v>43</v>
      </c>
      <c r="B47" s="332"/>
      <c r="C47" s="332"/>
      <c r="D47" s="332"/>
      <c r="E47" s="332"/>
      <c r="F47" s="332"/>
      <c r="G47" s="332"/>
      <c r="H47" s="331"/>
      <c r="I47" s="330"/>
      <c r="J47" s="329"/>
    </row>
    <row r="48" spans="1:10" ht="18" customHeight="1">
      <c r="A48" s="333">
        <v>44</v>
      </c>
      <c r="B48" s="332"/>
      <c r="C48" s="332"/>
      <c r="D48" s="332"/>
      <c r="E48" s="332"/>
      <c r="F48" s="332"/>
      <c r="G48" s="332"/>
      <c r="H48" s="331"/>
      <c r="I48" s="330"/>
      <c r="J48" s="329"/>
    </row>
    <row r="49" spans="1:10" ht="18" customHeight="1">
      <c r="A49" s="353">
        <v>45</v>
      </c>
      <c r="B49" s="354"/>
      <c r="C49" s="354"/>
      <c r="D49" s="354"/>
      <c r="E49" s="354"/>
      <c r="F49" s="354"/>
      <c r="G49" s="354"/>
      <c r="H49" s="355"/>
      <c r="I49" s="356"/>
      <c r="J49" s="357"/>
    </row>
    <row r="50" spans="1:10" ht="18" customHeight="1" thickBot="1">
      <c r="A50" s="328">
        <v>46</v>
      </c>
      <c r="B50" s="327"/>
      <c r="C50" s="327"/>
      <c r="D50" s="327"/>
      <c r="E50" s="327"/>
      <c r="F50" s="327"/>
      <c r="G50" s="327"/>
      <c r="H50" s="326"/>
      <c r="I50" s="325"/>
      <c r="J50" s="324"/>
    </row>
  </sheetData>
  <sheetProtection selectLockedCells="1" selectUnlockedCells="1"/>
  <mergeCells count="1">
    <mergeCell ref="B4:G4"/>
  </mergeCells>
  <printOptions horizontalCentered="1"/>
  <pageMargins left="0.25" right="0.25" top="0.75" bottom="0.75" header="0.3" footer="0.3"/>
  <pageSetup paperSize="9" scale="77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J32"/>
  <sheetViews>
    <sheetView zoomScale="60" zoomScaleNormal="60" workbookViewId="0">
      <pane xSplit="4" ySplit="4" topLeftCell="E5" activePane="bottomRight" state="frozen"/>
      <selection activeCell="D1" sqref="D1:J1"/>
      <selection pane="topRight" activeCell="D1" sqref="D1:J1"/>
      <selection pane="bottomLeft" activeCell="D1" sqref="D1:J1"/>
      <selection pane="bottomRight" activeCell="A3" sqref="A3"/>
    </sheetView>
  </sheetViews>
  <sheetFormatPr baseColWidth="10" defaultRowHeight="12.75"/>
  <cols>
    <col min="1" max="1" width="15.7109375" style="91" customWidth="1"/>
    <col min="2" max="4" width="18.7109375" style="91" customWidth="1"/>
    <col min="5" max="35" width="16.7109375" style="91" customWidth="1"/>
    <col min="36" max="36" width="13.7109375" style="91" customWidth="1"/>
  </cols>
  <sheetData>
    <row r="1" spans="1:36" s="69" customFormat="1" ht="56.1" customHeight="1" thickBot="1">
      <c r="A1" s="263"/>
      <c r="B1" s="264"/>
      <c r="C1" s="265" t="s">
        <v>216</v>
      </c>
      <c r="D1" s="266" t="str">
        <f>IF(ISBLANK(Entete!B16),"Entrer Nom de Section en page d'entête",Entete!B16)</f>
        <v>Entrer Nom de Section en page d'entête</v>
      </c>
      <c r="E1" s="266"/>
      <c r="F1" s="266"/>
      <c r="G1" s="266"/>
      <c r="H1" s="266"/>
      <c r="I1" s="266"/>
      <c r="J1" s="266"/>
      <c r="K1" s="265" t="s">
        <v>209</v>
      </c>
      <c r="L1" s="267">
        <f>IF(ISBLANK(Entete!C21),"Entrer Année en page d'entête",Entete!C21)</f>
        <v>2020</v>
      </c>
      <c r="M1" s="74" t="s">
        <v>207</v>
      </c>
      <c r="N1" s="75"/>
      <c r="O1" s="75"/>
      <c r="P1" s="75"/>
      <c r="Q1" s="76"/>
      <c r="R1" s="80" t="s">
        <v>0</v>
      </c>
      <c r="S1" s="81"/>
      <c r="T1" s="81"/>
      <c r="U1" s="81"/>
      <c r="V1" s="82"/>
      <c r="W1" s="80" t="s">
        <v>1</v>
      </c>
      <c r="X1" s="81"/>
      <c r="Y1" s="81"/>
      <c r="Z1" s="81"/>
      <c r="AA1" s="81"/>
      <c r="AB1" s="82"/>
      <c r="AC1" s="83" t="s">
        <v>149</v>
      </c>
      <c r="AD1" s="84" t="s">
        <v>2</v>
      </c>
      <c r="AE1" s="85"/>
      <c r="AF1" s="85"/>
      <c r="AG1" s="86"/>
      <c r="AH1" s="90" t="s">
        <v>185</v>
      </c>
      <c r="AI1" s="89"/>
    </row>
    <row r="2" spans="1:36" s="70" customFormat="1" ht="110.1" customHeight="1" thickBot="1">
      <c r="A2" s="131" t="s">
        <v>29</v>
      </c>
      <c r="B2" s="628" t="s">
        <v>223</v>
      </c>
      <c r="C2" s="628"/>
      <c r="D2" s="629"/>
      <c r="E2" s="132" t="s">
        <v>6</v>
      </c>
      <c r="F2" s="133" t="s">
        <v>7</v>
      </c>
      <c r="G2" s="133" t="s">
        <v>4</v>
      </c>
      <c r="H2" s="133" t="s">
        <v>5</v>
      </c>
      <c r="I2" s="133" t="s">
        <v>8</v>
      </c>
      <c r="J2" s="133" t="s">
        <v>9</v>
      </c>
      <c r="K2" s="134" t="s">
        <v>10</v>
      </c>
      <c r="L2" s="135" t="s">
        <v>11</v>
      </c>
      <c r="M2" s="136" t="s">
        <v>12</v>
      </c>
      <c r="N2" s="137" t="s">
        <v>13</v>
      </c>
      <c r="O2" s="137" t="s">
        <v>14</v>
      </c>
      <c r="P2" s="137" t="s">
        <v>15</v>
      </c>
      <c r="Q2" s="138" t="s">
        <v>16</v>
      </c>
      <c r="R2" s="136" t="s">
        <v>174</v>
      </c>
      <c r="S2" s="137" t="s">
        <v>17</v>
      </c>
      <c r="T2" s="137" t="s">
        <v>18</v>
      </c>
      <c r="U2" s="137" t="s">
        <v>19</v>
      </c>
      <c r="V2" s="138" t="s">
        <v>20</v>
      </c>
      <c r="W2" s="136" t="s">
        <v>21</v>
      </c>
      <c r="X2" s="137" t="s">
        <v>22</v>
      </c>
      <c r="Y2" s="137" t="s">
        <v>23</v>
      </c>
      <c r="Z2" s="137" t="s">
        <v>24</v>
      </c>
      <c r="AA2" s="137" t="s">
        <v>25</v>
      </c>
      <c r="AB2" s="138" t="s">
        <v>26</v>
      </c>
      <c r="AC2" s="139" t="s">
        <v>27</v>
      </c>
      <c r="AD2" s="140" t="s">
        <v>28</v>
      </c>
      <c r="AE2" s="141" t="s">
        <v>180</v>
      </c>
      <c r="AF2" s="141" t="s">
        <v>181</v>
      </c>
      <c r="AG2" s="142" t="s">
        <v>182</v>
      </c>
      <c r="AH2" s="143" t="s">
        <v>186</v>
      </c>
      <c r="AI2" s="144" t="s">
        <v>187</v>
      </c>
    </row>
    <row r="3" spans="1:36" s="1" customFormat="1" ht="24.95" customHeight="1" thickBot="1">
      <c r="A3" s="145"/>
      <c r="B3" s="146"/>
      <c r="C3" s="146"/>
      <c r="D3" s="147" t="s">
        <v>215</v>
      </c>
      <c r="E3" s="148" t="s">
        <v>69</v>
      </c>
      <c r="F3" s="149" t="s">
        <v>73</v>
      </c>
      <c r="G3" s="149">
        <v>514100</v>
      </c>
      <c r="H3" s="149" t="s">
        <v>66</v>
      </c>
      <c r="I3" s="149" t="s">
        <v>76</v>
      </c>
      <c r="J3" s="149" t="s">
        <v>80</v>
      </c>
      <c r="K3" s="150" t="s">
        <v>84</v>
      </c>
      <c r="L3" s="151"/>
      <c r="M3" s="152" t="s">
        <v>90</v>
      </c>
      <c r="N3" s="153" t="s">
        <v>94</v>
      </c>
      <c r="O3" s="153" t="s">
        <v>98</v>
      </c>
      <c r="P3" s="153" t="s">
        <v>102</v>
      </c>
      <c r="Q3" s="154" t="s">
        <v>173</v>
      </c>
      <c r="R3" s="152" t="s">
        <v>113</v>
      </c>
      <c r="S3" s="153" t="s">
        <v>175</v>
      </c>
      <c r="T3" s="153" t="s">
        <v>176</v>
      </c>
      <c r="U3" s="153" t="s">
        <v>177</v>
      </c>
      <c r="V3" s="154" t="s">
        <v>178</v>
      </c>
      <c r="W3" s="152" t="s">
        <v>130</v>
      </c>
      <c r="X3" s="153" t="s">
        <v>132</v>
      </c>
      <c r="Y3" s="153" t="s">
        <v>136</v>
      </c>
      <c r="Z3" s="153" t="s">
        <v>139</v>
      </c>
      <c r="AA3" s="153" t="s">
        <v>142</v>
      </c>
      <c r="AB3" s="154" t="s">
        <v>146</v>
      </c>
      <c r="AC3" s="155" t="s">
        <v>152</v>
      </c>
      <c r="AD3" s="148" t="s">
        <v>157</v>
      </c>
      <c r="AE3" s="149" t="s">
        <v>179</v>
      </c>
      <c r="AF3" s="149" t="s">
        <v>164</v>
      </c>
      <c r="AG3" s="150">
        <v>791350</v>
      </c>
      <c r="AH3" s="148" t="s">
        <v>184</v>
      </c>
      <c r="AI3" s="150" t="s">
        <v>188</v>
      </c>
    </row>
    <row r="4" spans="1:36" ht="24.95" customHeight="1" thickBot="1">
      <c r="A4" s="268"/>
      <c r="B4" s="269"/>
      <c r="C4" s="269"/>
      <c r="D4" s="270" t="s">
        <v>231</v>
      </c>
      <c r="E4" s="271"/>
      <c r="F4" s="272"/>
      <c r="G4" s="272"/>
      <c r="H4" s="272"/>
      <c r="I4" s="272"/>
      <c r="J4" s="272"/>
      <c r="K4" s="273"/>
      <c r="L4" s="274"/>
      <c r="M4" s="275"/>
      <c r="N4" s="276"/>
      <c r="O4" s="276"/>
      <c r="P4" s="276"/>
      <c r="Q4" s="277"/>
      <c r="R4" s="275"/>
      <c r="S4" s="276"/>
      <c r="T4" s="276"/>
      <c r="U4" s="276"/>
      <c r="V4" s="277"/>
      <c r="W4" s="275"/>
      <c r="X4" s="276"/>
      <c r="Y4" s="276"/>
      <c r="Z4" s="276"/>
      <c r="AA4" s="276"/>
      <c r="AB4" s="277"/>
      <c r="AC4" s="278"/>
      <c r="AD4" s="279"/>
      <c r="AE4" s="280"/>
      <c r="AF4" s="280"/>
      <c r="AG4" s="281"/>
      <c r="AH4" s="282"/>
      <c r="AI4" s="281"/>
      <c r="AJ4"/>
    </row>
    <row r="5" spans="1:36" ht="24.95" customHeight="1">
      <c r="A5" s="157"/>
      <c r="B5" s="158"/>
      <c r="C5" s="159"/>
      <c r="D5" s="160"/>
      <c r="E5" s="178"/>
      <c r="F5" s="179"/>
      <c r="G5" s="249"/>
      <c r="H5" s="250"/>
      <c r="I5" s="179"/>
      <c r="J5" s="179"/>
      <c r="K5" s="179"/>
      <c r="L5" s="283">
        <f>SUM(M5:AI5)-SUM(E5:K5)</f>
        <v>0</v>
      </c>
      <c r="M5" s="178"/>
      <c r="N5" s="179"/>
      <c r="O5" s="179"/>
      <c r="P5" s="179"/>
      <c r="Q5" s="180"/>
      <c r="R5" s="178"/>
      <c r="S5" s="179"/>
      <c r="T5" s="179"/>
      <c r="U5" s="179"/>
      <c r="V5" s="180"/>
      <c r="W5" s="239"/>
      <c r="X5" s="240"/>
      <c r="Y5" s="240"/>
      <c r="Z5" s="240"/>
      <c r="AA5" s="240"/>
      <c r="AB5" s="241"/>
      <c r="AC5" s="181"/>
      <c r="AD5" s="182"/>
      <c r="AE5" s="183"/>
      <c r="AF5" s="183"/>
      <c r="AG5" s="184"/>
      <c r="AH5" s="182"/>
      <c r="AI5" s="382"/>
      <c r="AJ5"/>
    </row>
    <row r="6" spans="1:36" ht="24.95" customHeight="1">
      <c r="A6" s="161"/>
      <c r="B6" s="162"/>
      <c r="C6" s="163"/>
      <c r="D6" s="164"/>
      <c r="E6" s="185"/>
      <c r="F6" s="186"/>
      <c r="G6" s="251"/>
      <c r="H6" s="252"/>
      <c r="I6" s="186"/>
      <c r="J6" s="186"/>
      <c r="K6" s="186"/>
      <c r="L6" s="284">
        <f t="shared" ref="L6:L31" si="0">SUM(M6:AI6)-SUM(E6:K6)</f>
        <v>0</v>
      </c>
      <c r="M6" s="185"/>
      <c r="N6" s="186"/>
      <c r="O6" s="186"/>
      <c r="P6" s="186"/>
      <c r="Q6" s="187"/>
      <c r="R6" s="185"/>
      <c r="S6" s="186"/>
      <c r="T6" s="186"/>
      <c r="U6" s="186"/>
      <c r="V6" s="187"/>
      <c r="W6" s="242"/>
      <c r="X6" s="243"/>
      <c r="Y6" s="243"/>
      <c r="Z6" s="243"/>
      <c r="AA6" s="243"/>
      <c r="AB6" s="244"/>
      <c r="AC6" s="188"/>
      <c r="AD6" s="189"/>
      <c r="AE6" s="190"/>
      <c r="AF6" s="190"/>
      <c r="AG6" s="191"/>
      <c r="AH6" s="189"/>
      <c r="AI6" s="383"/>
      <c r="AJ6"/>
    </row>
    <row r="7" spans="1:36" ht="24.95" customHeight="1">
      <c r="A7" s="161"/>
      <c r="B7" s="162"/>
      <c r="C7" s="163"/>
      <c r="D7" s="164"/>
      <c r="E7" s="185"/>
      <c r="F7" s="186"/>
      <c r="G7" s="251"/>
      <c r="H7" s="252"/>
      <c r="I7" s="186"/>
      <c r="J7" s="186"/>
      <c r="K7" s="186"/>
      <c r="L7" s="284">
        <f t="shared" si="0"/>
        <v>0</v>
      </c>
      <c r="M7" s="185"/>
      <c r="N7" s="186"/>
      <c r="O7" s="186"/>
      <c r="P7" s="186"/>
      <c r="Q7" s="187"/>
      <c r="R7" s="185"/>
      <c r="S7" s="186"/>
      <c r="T7" s="186"/>
      <c r="U7" s="186"/>
      <c r="V7" s="187"/>
      <c r="W7" s="242"/>
      <c r="X7" s="243"/>
      <c r="Y7" s="243"/>
      <c r="Z7" s="243"/>
      <c r="AA7" s="243"/>
      <c r="AB7" s="244"/>
      <c r="AC7" s="188"/>
      <c r="AD7" s="189"/>
      <c r="AE7" s="190"/>
      <c r="AF7" s="190"/>
      <c r="AG7" s="191"/>
      <c r="AH7" s="189"/>
      <c r="AI7" s="383"/>
      <c r="AJ7"/>
    </row>
    <row r="8" spans="1:36" ht="24.95" customHeight="1">
      <c r="A8" s="161"/>
      <c r="B8" s="162"/>
      <c r="C8" s="163"/>
      <c r="D8" s="164"/>
      <c r="E8" s="185"/>
      <c r="F8" s="186"/>
      <c r="G8" s="251"/>
      <c r="H8" s="252"/>
      <c r="I8" s="186"/>
      <c r="J8" s="186"/>
      <c r="K8" s="186"/>
      <c r="L8" s="284">
        <f t="shared" si="0"/>
        <v>0</v>
      </c>
      <c r="M8" s="185"/>
      <c r="N8" s="186"/>
      <c r="O8" s="186"/>
      <c r="P8" s="186"/>
      <c r="Q8" s="187"/>
      <c r="R8" s="185"/>
      <c r="S8" s="186"/>
      <c r="T8" s="186"/>
      <c r="U8" s="186"/>
      <c r="V8" s="187"/>
      <c r="W8" s="242"/>
      <c r="X8" s="243"/>
      <c r="Y8" s="243"/>
      <c r="Z8" s="243"/>
      <c r="AA8" s="243"/>
      <c r="AB8" s="244"/>
      <c r="AC8" s="188"/>
      <c r="AD8" s="189"/>
      <c r="AE8" s="190"/>
      <c r="AF8" s="190"/>
      <c r="AG8" s="191"/>
      <c r="AH8" s="189"/>
      <c r="AI8" s="383"/>
      <c r="AJ8"/>
    </row>
    <row r="9" spans="1:36" ht="24.95" customHeight="1">
      <c r="A9" s="161"/>
      <c r="B9" s="162"/>
      <c r="C9" s="163"/>
      <c r="D9" s="164"/>
      <c r="E9" s="185"/>
      <c r="F9" s="186"/>
      <c r="G9" s="251"/>
      <c r="H9" s="252"/>
      <c r="I9" s="186"/>
      <c r="J9" s="186"/>
      <c r="K9" s="186"/>
      <c r="L9" s="284">
        <f t="shared" si="0"/>
        <v>0</v>
      </c>
      <c r="M9" s="185"/>
      <c r="N9" s="186"/>
      <c r="O9" s="186"/>
      <c r="P9" s="186"/>
      <c r="Q9" s="187"/>
      <c r="R9" s="185"/>
      <c r="S9" s="186"/>
      <c r="T9" s="186"/>
      <c r="U9" s="186"/>
      <c r="V9" s="187"/>
      <c r="W9" s="242"/>
      <c r="X9" s="243"/>
      <c r="Y9" s="243"/>
      <c r="Z9" s="243"/>
      <c r="AA9" s="243"/>
      <c r="AB9" s="244"/>
      <c r="AC9" s="188"/>
      <c r="AD9" s="189"/>
      <c r="AE9" s="190"/>
      <c r="AF9" s="190"/>
      <c r="AG9" s="191"/>
      <c r="AH9" s="189"/>
      <c r="AI9" s="383"/>
      <c r="AJ9"/>
    </row>
    <row r="10" spans="1:36" ht="24.95" customHeight="1">
      <c r="A10" s="161"/>
      <c r="B10" s="162"/>
      <c r="C10" s="163"/>
      <c r="D10" s="164"/>
      <c r="E10" s="185"/>
      <c r="F10" s="186"/>
      <c r="G10" s="251"/>
      <c r="H10" s="252"/>
      <c r="I10" s="186"/>
      <c r="J10" s="186"/>
      <c r="K10" s="186"/>
      <c r="L10" s="284">
        <f t="shared" si="0"/>
        <v>0</v>
      </c>
      <c r="M10" s="185"/>
      <c r="N10" s="186"/>
      <c r="O10" s="186"/>
      <c r="P10" s="186"/>
      <c r="Q10" s="187"/>
      <c r="R10" s="185"/>
      <c r="S10" s="186"/>
      <c r="T10" s="186"/>
      <c r="U10" s="186"/>
      <c r="V10" s="187"/>
      <c r="W10" s="242"/>
      <c r="X10" s="243"/>
      <c r="Y10" s="243"/>
      <c r="Z10" s="243"/>
      <c r="AA10" s="243"/>
      <c r="AB10" s="244"/>
      <c r="AC10" s="188"/>
      <c r="AD10" s="189"/>
      <c r="AE10" s="190"/>
      <c r="AF10" s="190"/>
      <c r="AG10" s="191"/>
      <c r="AH10" s="189"/>
      <c r="AI10" s="383"/>
      <c r="AJ10"/>
    </row>
    <row r="11" spans="1:36" ht="24.95" customHeight="1">
      <c r="A11" s="161"/>
      <c r="B11" s="162"/>
      <c r="C11" s="163"/>
      <c r="D11" s="164"/>
      <c r="E11" s="185"/>
      <c r="F11" s="186"/>
      <c r="G11" s="251"/>
      <c r="H11" s="252"/>
      <c r="I11" s="186"/>
      <c r="J11" s="186"/>
      <c r="K11" s="186"/>
      <c r="L11" s="284">
        <f t="shared" si="0"/>
        <v>0</v>
      </c>
      <c r="M11" s="185"/>
      <c r="N11" s="186"/>
      <c r="O11" s="186"/>
      <c r="P11" s="186"/>
      <c r="Q11" s="187"/>
      <c r="R11" s="185"/>
      <c r="S11" s="186"/>
      <c r="T11" s="186"/>
      <c r="U11" s="186"/>
      <c r="V11" s="187"/>
      <c r="W11" s="242"/>
      <c r="X11" s="243"/>
      <c r="Y11" s="243"/>
      <c r="Z11" s="243"/>
      <c r="AA11" s="243"/>
      <c r="AB11" s="244"/>
      <c r="AC11" s="188"/>
      <c r="AD11" s="189"/>
      <c r="AE11" s="190"/>
      <c r="AF11" s="190"/>
      <c r="AG11" s="191"/>
      <c r="AH11" s="189"/>
      <c r="AI11" s="383"/>
      <c r="AJ11"/>
    </row>
    <row r="12" spans="1:36" ht="24.95" customHeight="1">
      <c r="A12" s="161"/>
      <c r="B12" s="162"/>
      <c r="C12" s="163"/>
      <c r="D12" s="164"/>
      <c r="E12" s="185"/>
      <c r="F12" s="186"/>
      <c r="G12" s="251"/>
      <c r="H12" s="252"/>
      <c r="I12" s="186"/>
      <c r="J12" s="186"/>
      <c r="K12" s="186"/>
      <c r="L12" s="284">
        <f t="shared" si="0"/>
        <v>0</v>
      </c>
      <c r="M12" s="185"/>
      <c r="N12" s="186"/>
      <c r="O12" s="186"/>
      <c r="P12" s="186"/>
      <c r="Q12" s="187"/>
      <c r="R12" s="185"/>
      <c r="S12" s="186"/>
      <c r="T12" s="186"/>
      <c r="U12" s="186"/>
      <c r="V12" s="187"/>
      <c r="W12" s="242"/>
      <c r="X12" s="243"/>
      <c r="Y12" s="243"/>
      <c r="Z12" s="243"/>
      <c r="AA12" s="243"/>
      <c r="AB12" s="244"/>
      <c r="AC12" s="188"/>
      <c r="AD12" s="189"/>
      <c r="AE12" s="190"/>
      <c r="AF12" s="190"/>
      <c r="AG12" s="191"/>
      <c r="AH12" s="189"/>
      <c r="AI12" s="383"/>
      <c r="AJ12"/>
    </row>
    <row r="13" spans="1:36" ht="24.95" customHeight="1">
      <c r="A13" s="161"/>
      <c r="B13" s="162"/>
      <c r="C13" s="163"/>
      <c r="D13" s="164"/>
      <c r="E13" s="185"/>
      <c r="F13" s="186"/>
      <c r="G13" s="251"/>
      <c r="H13" s="252"/>
      <c r="I13" s="186"/>
      <c r="J13" s="186"/>
      <c r="K13" s="186"/>
      <c r="L13" s="284">
        <f t="shared" si="0"/>
        <v>0</v>
      </c>
      <c r="M13" s="185"/>
      <c r="N13" s="186"/>
      <c r="O13" s="186"/>
      <c r="P13" s="186"/>
      <c r="Q13" s="187"/>
      <c r="R13" s="185"/>
      <c r="S13" s="186"/>
      <c r="T13" s="186"/>
      <c r="U13" s="186"/>
      <c r="V13" s="187"/>
      <c r="W13" s="242"/>
      <c r="X13" s="243"/>
      <c r="Y13" s="243"/>
      <c r="Z13" s="243"/>
      <c r="AA13" s="243"/>
      <c r="AB13" s="244"/>
      <c r="AC13" s="188"/>
      <c r="AD13" s="189"/>
      <c r="AE13" s="190"/>
      <c r="AF13" s="190"/>
      <c r="AG13" s="191"/>
      <c r="AH13" s="189"/>
      <c r="AI13" s="383"/>
      <c r="AJ13"/>
    </row>
    <row r="14" spans="1:36" ht="24.95" customHeight="1">
      <c r="A14" s="161"/>
      <c r="B14" s="162"/>
      <c r="C14" s="163"/>
      <c r="D14" s="164"/>
      <c r="E14" s="185"/>
      <c r="F14" s="186"/>
      <c r="G14" s="251"/>
      <c r="H14" s="252"/>
      <c r="I14" s="186"/>
      <c r="J14" s="186"/>
      <c r="K14" s="186"/>
      <c r="L14" s="284">
        <f t="shared" si="0"/>
        <v>0</v>
      </c>
      <c r="M14" s="185"/>
      <c r="N14" s="186"/>
      <c r="O14" s="186"/>
      <c r="P14" s="186"/>
      <c r="Q14" s="187"/>
      <c r="R14" s="185"/>
      <c r="S14" s="186"/>
      <c r="T14" s="186"/>
      <c r="U14" s="186"/>
      <c r="V14" s="187"/>
      <c r="W14" s="242"/>
      <c r="X14" s="243"/>
      <c r="Y14" s="243"/>
      <c r="Z14" s="243"/>
      <c r="AA14" s="243"/>
      <c r="AB14" s="244"/>
      <c r="AC14" s="188"/>
      <c r="AD14" s="189"/>
      <c r="AE14" s="190"/>
      <c r="AF14" s="190"/>
      <c r="AG14" s="191"/>
      <c r="AH14" s="189"/>
      <c r="AI14" s="383"/>
      <c r="AJ14"/>
    </row>
    <row r="15" spans="1:36" ht="24.95" customHeight="1">
      <c r="A15" s="165"/>
      <c r="B15" s="162"/>
      <c r="C15" s="163"/>
      <c r="D15" s="164"/>
      <c r="E15" s="185"/>
      <c r="F15" s="186"/>
      <c r="G15" s="251"/>
      <c r="H15" s="252"/>
      <c r="I15" s="186"/>
      <c r="J15" s="186"/>
      <c r="K15" s="186"/>
      <c r="L15" s="284">
        <f t="shared" si="0"/>
        <v>0</v>
      </c>
      <c r="M15" s="185"/>
      <c r="N15" s="186"/>
      <c r="O15" s="186"/>
      <c r="P15" s="186"/>
      <c r="Q15" s="187"/>
      <c r="R15" s="185"/>
      <c r="S15" s="186"/>
      <c r="T15" s="186"/>
      <c r="U15" s="186"/>
      <c r="V15" s="187"/>
      <c r="W15" s="242"/>
      <c r="X15" s="243"/>
      <c r="Y15" s="243"/>
      <c r="Z15" s="243"/>
      <c r="AA15" s="243"/>
      <c r="AB15" s="244"/>
      <c r="AC15" s="188"/>
      <c r="AD15" s="189"/>
      <c r="AE15" s="190"/>
      <c r="AF15" s="190"/>
      <c r="AG15" s="191"/>
      <c r="AH15" s="189"/>
      <c r="AI15" s="383"/>
      <c r="AJ15"/>
    </row>
    <row r="16" spans="1:36" ht="24.95" customHeight="1">
      <c r="A16" s="165"/>
      <c r="B16" s="162"/>
      <c r="C16" s="163"/>
      <c r="D16" s="164"/>
      <c r="E16" s="185"/>
      <c r="F16" s="186"/>
      <c r="G16" s="251"/>
      <c r="H16" s="252"/>
      <c r="I16" s="186"/>
      <c r="J16" s="186"/>
      <c r="K16" s="186"/>
      <c r="L16" s="284">
        <f t="shared" si="0"/>
        <v>0</v>
      </c>
      <c r="M16" s="185"/>
      <c r="N16" s="186"/>
      <c r="O16" s="186"/>
      <c r="P16" s="186"/>
      <c r="Q16" s="187"/>
      <c r="R16" s="185"/>
      <c r="S16" s="186"/>
      <c r="T16" s="186"/>
      <c r="U16" s="186"/>
      <c r="V16" s="187"/>
      <c r="W16" s="242"/>
      <c r="X16" s="243"/>
      <c r="Y16" s="243"/>
      <c r="Z16" s="243"/>
      <c r="AA16" s="243"/>
      <c r="AB16" s="244"/>
      <c r="AC16" s="188"/>
      <c r="AD16" s="189"/>
      <c r="AE16" s="190"/>
      <c r="AF16" s="190"/>
      <c r="AG16" s="191"/>
      <c r="AH16" s="189"/>
      <c r="AI16" s="383"/>
      <c r="AJ16"/>
    </row>
    <row r="17" spans="1:36" s="2" customFormat="1" ht="24.95" customHeight="1">
      <c r="A17" s="165"/>
      <c r="B17" s="166"/>
      <c r="C17" s="167"/>
      <c r="D17" s="168"/>
      <c r="E17" s="185"/>
      <c r="F17" s="186"/>
      <c r="G17" s="251"/>
      <c r="H17" s="252"/>
      <c r="I17" s="186"/>
      <c r="J17" s="186"/>
      <c r="K17" s="186"/>
      <c r="L17" s="284">
        <f t="shared" si="0"/>
        <v>0</v>
      </c>
      <c r="M17" s="185"/>
      <c r="N17" s="186"/>
      <c r="O17" s="186"/>
      <c r="P17" s="186"/>
      <c r="Q17" s="187"/>
      <c r="R17" s="185"/>
      <c r="S17" s="186"/>
      <c r="T17" s="186"/>
      <c r="U17" s="186"/>
      <c r="V17" s="187"/>
      <c r="W17" s="242"/>
      <c r="X17" s="243"/>
      <c r="Y17" s="243"/>
      <c r="Z17" s="243"/>
      <c r="AA17" s="243"/>
      <c r="AB17" s="244"/>
      <c r="AC17" s="188"/>
      <c r="AD17" s="189"/>
      <c r="AE17" s="190"/>
      <c r="AF17" s="190"/>
      <c r="AG17" s="191"/>
      <c r="AH17" s="189"/>
      <c r="AI17" s="383"/>
    </row>
    <row r="18" spans="1:36" s="2" customFormat="1" ht="24.95" customHeight="1">
      <c r="A18" s="165"/>
      <c r="B18" s="166"/>
      <c r="C18" s="167"/>
      <c r="D18" s="168"/>
      <c r="E18" s="185"/>
      <c r="F18" s="186"/>
      <c r="G18" s="251"/>
      <c r="H18" s="252"/>
      <c r="I18" s="186"/>
      <c r="J18" s="186"/>
      <c r="K18" s="186"/>
      <c r="L18" s="284">
        <f t="shared" si="0"/>
        <v>0</v>
      </c>
      <c r="M18" s="185"/>
      <c r="N18" s="186"/>
      <c r="O18" s="186"/>
      <c r="P18" s="186"/>
      <c r="Q18" s="187"/>
      <c r="R18" s="185"/>
      <c r="S18" s="186"/>
      <c r="T18" s="186"/>
      <c r="U18" s="186"/>
      <c r="V18" s="187"/>
      <c r="W18" s="242"/>
      <c r="X18" s="243"/>
      <c r="Y18" s="243"/>
      <c r="Z18" s="243"/>
      <c r="AA18" s="243"/>
      <c r="AB18" s="244"/>
      <c r="AC18" s="188"/>
      <c r="AD18" s="189"/>
      <c r="AE18" s="190"/>
      <c r="AF18" s="190"/>
      <c r="AG18" s="191"/>
      <c r="AH18" s="189"/>
      <c r="AI18" s="383"/>
    </row>
    <row r="19" spans="1:36" ht="24.95" customHeight="1">
      <c r="A19" s="165"/>
      <c r="B19" s="166"/>
      <c r="C19" s="167"/>
      <c r="D19" s="168"/>
      <c r="E19" s="185"/>
      <c r="F19" s="186"/>
      <c r="G19" s="251"/>
      <c r="H19" s="252"/>
      <c r="I19" s="186"/>
      <c r="J19" s="186"/>
      <c r="K19" s="186"/>
      <c r="L19" s="284">
        <f t="shared" si="0"/>
        <v>0</v>
      </c>
      <c r="M19" s="185"/>
      <c r="N19" s="186"/>
      <c r="O19" s="186"/>
      <c r="P19" s="186"/>
      <c r="Q19" s="187"/>
      <c r="R19" s="185"/>
      <c r="S19" s="186"/>
      <c r="T19" s="186"/>
      <c r="U19" s="186"/>
      <c r="V19" s="187"/>
      <c r="W19" s="242"/>
      <c r="X19" s="243"/>
      <c r="Y19" s="243"/>
      <c r="Z19" s="243"/>
      <c r="AA19" s="243"/>
      <c r="AB19" s="244"/>
      <c r="AC19" s="188"/>
      <c r="AD19" s="189"/>
      <c r="AE19" s="190"/>
      <c r="AF19" s="190"/>
      <c r="AG19" s="191"/>
      <c r="AH19" s="189"/>
      <c r="AI19" s="383"/>
      <c r="AJ19"/>
    </row>
    <row r="20" spans="1:36" ht="24.95" customHeight="1">
      <c r="A20" s="165"/>
      <c r="B20" s="166"/>
      <c r="C20" s="167"/>
      <c r="D20" s="168"/>
      <c r="E20" s="185"/>
      <c r="F20" s="186"/>
      <c r="G20" s="251"/>
      <c r="H20" s="252"/>
      <c r="I20" s="186"/>
      <c r="J20" s="186"/>
      <c r="K20" s="186"/>
      <c r="L20" s="284">
        <f t="shared" si="0"/>
        <v>0</v>
      </c>
      <c r="M20" s="185"/>
      <c r="N20" s="186"/>
      <c r="O20" s="186"/>
      <c r="P20" s="186"/>
      <c r="Q20" s="187"/>
      <c r="R20" s="185"/>
      <c r="S20" s="186"/>
      <c r="T20" s="186"/>
      <c r="U20" s="186"/>
      <c r="V20" s="187"/>
      <c r="W20" s="242"/>
      <c r="X20" s="243"/>
      <c r="Y20" s="243"/>
      <c r="Z20" s="243"/>
      <c r="AA20" s="243"/>
      <c r="AB20" s="244"/>
      <c r="AC20" s="188"/>
      <c r="AD20" s="189"/>
      <c r="AE20" s="190"/>
      <c r="AF20" s="190"/>
      <c r="AG20" s="191"/>
      <c r="AH20" s="189"/>
      <c r="AI20" s="383"/>
      <c r="AJ20"/>
    </row>
    <row r="21" spans="1:36" s="2" customFormat="1" ht="24.95" customHeight="1">
      <c r="A21" s="165"/>
      <c r="B21" s="166"/>
      <c r="C21" s="167"/>
      <c r="D21" s="168"/>
      <c r="E21" s="185"/>
      <c r="F21" s="186"/>
      <c r="G21" s="251"/>
      <c r="H21" s="252"/>
      <c r="I21" s="186"/>
      <c r="J21" s="186"/>
      <c r="K21" s="186"/>
      <c r="L21" s="284">
        <f t="shared" si="0"/>
        <v>0</v>
      </c>
      <c r="M21" s="185"/>
      <c r="N21" s="186"/>
      <c r="O21" s="186"/>
      <c r="P21" s="186"/>
      <c r="Q21" s="187"/>
      <c r="R21" s="185"/>
      <c r="S21" s="186"/>
      <c r="T21" s="186"/>
      <c r="U21" s="186"/>
      <c r="V21" s="187"/>
      <c r="W21" s="242"/>
      <c r="X21" s="243"/>
      <c r="Y21" s="243"/>
      <c r="Z21" s="243"/>
      <c r="AA21" s="243"/>
      <c r="AB21" s="244"/>
      <c r="AC21" s="188"/>
      <c r="AD21" s="189"/>
      <c r="AE21" s="190"/>
      <c r="AF21" s="190"/>
      <c r="AG21" s="191"/>
      <c r="AH21" s="189"/>
      <c r="AI21" s="383"/>
    </row>
    <row r="22" spans="1:36" ht="24.95" customHeight="1">
      <c r="A22" s="165"/>
      <c r="B22" s="166"/>
      <c r="C22" s="167"/>
      <c r="D22" s="168"/>
      <c r="E22" s="185"/>
      <c r="F22" s="186"/>
      <c r="G22" s="251"/>
      <c r="H22" s="252"/>
      <c r="I22" s="186"/>
      <c r="J22" s="186"/>
      <c r="K22" s="186"/>
      <c r="L22" s="284">
        <f t="shared" si="0"/>
        <v>0</v>
      </c>
      <c r="M22" s="185"/>
      <c r="N22" s="186"/>
      <c r="O22" s="186"/>
      <c r="P22" s="186"/>
      <c r="Q22" s="187"/>
      <c r="R22" s="185"/>
      <c r="S22" s="186"/>
      <c r="T22" s="186"/>
      <c r="U22" s="186"/>
      <c r="V22" s="187"/>
      <c r="W22" s="242"/>
      <c r="X22" s="243"/>
      <c r="Y22" s="243"/>
      <c r="Z22" s="243"/>
      <c r="AA22" s="243"/>
      <c r="AB22" s="244"/>
      <c r="AC22" s="188"/>
      <c r="AD22" s="189"/>
      <c r="AE22" s="190"/>
      <c r="AF22" s="190"/>
      <c r="AG22" s="191"/>
      <c r="AH22" s="189"/>
      <c r="AI22" s="383"/>
      <c r="AJ22"/>
    </row>
    <row r="23" spans="1:36" ht="24.95" customHeight="1">
      <c r="A23" s="165"/>
      <c r="B23" s="166"/>
      <c r="C23" s="167"/>
      <c r="D23" s="168"/>
      <c r="E23" s="185"/>
      <c r="F23" s="186"/>
      <c r="G23" s="251"/>
      <c r="H23" s="252"/>
      <c r="I23" s="186"/>
      <c r="J23" s="186"/>
      <c r="K23" s="186"/>
      <c r="L23" s="284">
        <f t="shared" si="0"/>
        <v>0</v>
      </c>
      <c r="M23" s="185"/>
      <c r="N23" s="186"/>
      <c r="O23" s="186"/>
      <c r="P23" s="186"/>
      <c r="Q23" s="187"/>
      <c r="R23" s="185"/>
      <c r="S23" s="186"/>
      <c r="T23" s="186"/>
      <c r="U23" s="186"/>
      <c r="V23" s="187"/>
      <c r="W23" s="242"/>
      <c r="X23" s="243"/>
      <c r="Y23" s="243"/>
      <c r="Z23" s="243"/>
      <c r="AA23" s="243"/>
      <c r="AB23" s="244"/>
      <c r="AC23" s="188"/>
      <c r="AD23" s="189"/>
      <c r="AE23" s="190"/>
      <c r="AF23" s="190"/>
      <c r="AG23" s="191"/>
      <c r="AH23" s="189"/>
      <c r="AI23" s="383"/>
      <c r="AJ23"/>
    </row>
    <row r="24" spans="1:36" ht="24.95" customHeight="1">
      <c r="A24" s="165"/>
      <c r="B24" s="166"/>
      <c r="C24" s="167"/>
      <c r="D24" s="168"/>
      <c r="E24" s="185"/>
      <c r="F24" s="186"/>
      <c r="G24" s="251"/>
      <c r="H24" s="252"/>
      <c r="I24" s="186"/>
      <c r="J24" s="186"/>
      <c r="K24" s="186"/>
      <c r="L24" s="284">
        <f t="shared" si="0"/>
        <v>0</v>
      </c>
      <c r="M24" s="185"/>
      <c r="N24" s="186"/>
      <c r="O24" s="186"/>
      <c r="P24" s="186"/>
      <c r="Q24" s="187"/>
      <c r="R24" s="185"/>
      <c r="S24" s="186"/>
      <c r="T24" s="186"/>
      <c r="U24" s="186"/>
      <c r="V24" s="187"/>
      <c r="W24" s="242"/>
      <c r="X24" s="243"/>
      <c r="Y24" s="243"/>
      <c r="Z24" s="243"/>
      <c r="AA24" s="243"/>
      <c r="AB24" s="244"/>
      <c r="AC24" s="188"/>
      <c r="AD24" s="189"/>
      <c r="AE24" s="190"/>
      <c r="AF24" s="190"/>
      <c r="AG24" s="191"/>
      <c r="AH24" s="189"/>
      <c r="AI24" s="383"/>
      <c r="AJ24"/>
    </row>
    <row r="25" spans="1:36" ht="24.95" customHeight="1">
      <c r="A25" s="165"/>
      <c r="B25" s="166"/>
      <c r="C25" s="167"/>
      <c r="D25" s="168"/>
      <c r="E25" s="185"/>
      <c r="F25" s="186"/>
      <c r="G25" s="251"/>
      <c r="H25" s="252"/>
      <c r="I25" s="186"/>
      <c r="J25" s="186"/>
      <c r="K25" s="186"/>
      <c r="L25" s="284">
        <f t="shared" si="0"/>
        <v>0</v>
      </c>
      <c r="M25" s="185"/>
      <c r="N25" s="186"/>
      <c r="O25" s="186"/>
      <c r="P25" s="186"/>
      <c r="Q25" s="187"/>
      <c r="R25" s="185"/>
      <c r="S25" s="186"/>
      <c r="T25" s="186"/>
      <c r="U25" s="186"/>
      <c r="V25" s="187"/>
      <c r="W25" s="242"/>
      <c r="X25" s="243"/>
      <c r="Y25" s="243"/>
      <c r="Z25" s="243"/>
      <c r="AA25" s="243"/>
      <c r="AB25" s="244"/>
      <c r="AC25" s="188"/>
      <c r="AD25" s="189"/>
      <c r="AE25" s="190"/>
      <c r="AF25" s="190"/>
      <c r="AG25" s="191"/>
      <c r="AH25" s="189"/>
      <c r="AI25" s="383"/>
      <c r="AJ25"/>
    </row>
    <row r="26" spans="1:36" ht="24.95" customHeight="1">
      <c r="A26" s="165"/>
      <c r="B26" s="166"/>
      <c r="C26" s="167"/>
      <c r="D26" s="168"/>
      <c r="E26" s="185"/>
      <c r="F26" s="186"/>
      <c r="G26" s="251"/>
      <c r="H26" s="252"/>
      <c r="I26" s="186"/>
      <c r="J26" s="186"/>
      <c r="K26" s="186"/>
      <c r="L26" s="284">
        <f t="shared" si="0"/>
        <v>0</v>
      </c>
      <c r="M26" s="185"/>
      <c r="N26" s="186"/>
      <c r="O26" s="186"/>
      <c r="P26" s="186"/>
      <c r="Q26" s="187"/>
      <c r="R26" s="185"/>
      <c r="S26" s="186"/>
      <c r="T26" s="186"/>
      <c r="U26" s="186"/>
      <c r="V26" s="187"/>
      <c r="W26" s="242"/>
      <c r="X26" s="243"/>
      <c r="Y26" s="243"/>
      <c r="Z26" s="243"/>
      <c r="AA26" s="243"/>
      <c r="AB26" s="244"/>
      <c r="AC26" s="188"/>
      <c r="AD26" s="189"/>
      <c r="AE26" s="190"/>
      <c r="AF26" s="190"/>
      <c r="AG26" s="191"/>
      <c r="AH26" s="189"/>
      <c r="AI26" s="383"/>
      <c r="AJ26"/>
    </row>
    <row r="27" spans="1:36" ht="24.95" customHeight="1">
      <c r="A27" s="165"/>
      <c r="B27" s="166"/>
      <c r="C27" s="167"/>
      <c r="D27" s="168"/>
      <c r="E27" s="185"/>
      <c r="F27" s="186"/>
      <c r="G27" s="251"/>
      <c r="H27" s="252"/>
      <c r="I27" s="186"/>
      <c r="J27" s="186"/>
      <c r="K27" s="186"/>
      <c r="L27" s="284">
        <f t="shared" si="0"/>
        <v>0</v>
      </c>
      <c r="M27" s="185"/>
      <c r="N27" s="186"/>
      <c r="O27" s="186"/>
      <c r="P27" s="186"/>
      <c r="Q27" s="187"/>
      <c r="R27" s="185"/>
      <c r="S27" s="186"/>
      <c r="T27" s="186"/>
      <c r="U27" s="186"/>
      <c r="V27" s="187"/>
      <c r="W27" s="242"/>
      <c r="X27" s="243"/>
      <c r="Y27" s="243"/>
      <c r="Z27" s="243"/>
      <c r="AA27" s="243"/>
      <c r="AB27" s="244"/>
      <c r="AC27" s="188"/>
      <c r="AD27" s="189"/>
      <c r="AE27" s="190"/>
      <c r="AF27" s="190"/>
      <c r="AG27" s="191"/>
      <c r="AH27" s="189"/>
      <c r="AI27" s="383"/>
      <c r="AJ27"/>
    </row>
    <row r="28" spans="1:36" ht="24.95" customHeight="1">
      <c r="A28" s="165"/>
      <c r="B28" s="166"/>
      <c r="C28" s="167"/>
      <c r="D28" s="168"/>
      <c r="E28" s="185"/>
      <c r="F28" s="186"/>
      <c r="G28" s="251"/>
      <c r="H28" s="252"/>
      <c r="I28" s="186"/>
      <c r="J28" s="186"/>
      <c r="K28" s="186"/>
      <c r="L28" s="284">
        <f t="shared" si="0"/>
        <v>0</v>
      </c>
      <c r="M28" s="185"/>
      <c r="N28" s="186"/>
      <c r="O28" s="186"/>
      <c r="P28" s="186"/>
      <c r="Q28" s="187"/>
      <c r="R28" s="185"/>
      <c r="S28" s="186"/>
      <c r="T28" s="186"/>
      <c r="U28" s="186"/>
      <c r="V28" s="187"/>
      <c r="W28" s="242"/>
      <c r="X28" s="243"/>
      <c r="Y28" s="243"/>
      <c r="Z28" s="243"/>
      <c r="AA28" s="243"/>
      <c r="AB28" s="244"/>
      <c r="AC28" s="188"/>
      <c r="AD28" s="189"/>
      <c r="AE28" s="190"/>
      <c r="AF28" s="190"/>
      <c r="AG28" s="191"/>
      <c r="AH28" s="189"/>
      <c r="AI28" s="383"/>
      <c r="AJ28"/>
    </row>
    <row r="29" spans="1:36" ht="24.95" customHeight="1">
      <c r="A29" s="165"/>
      <c r="B29" s="166"/>
      <c r="C29" s="167"/>
      <c r="D29" s="168"/>
      <c r="E29" s="185"/>
      <c r="F29" s="186"/>
      <c r="G29" s="251"/>
      <c r="H29" s="252"/>
      <c r="I29" s="186"/>
      <c r="J29" s="186"/>
      <c r="K29" s="186"/>
      <c r="L29" s="284">
        <f t="shared" si="0"/>
        <v>0</v>
      </c>
      <c r="M29" s="185"/>
      <c r="N29" s="186"/>
      <c r="O29" s="186"/>
      <c r="P29" s="186"/>
      <c r="Q29" s="187"/>
      <c r="R29" s="185"/>
      <c r="S29" s="186"/>
      <c r="T29" s="186"/>
      <c r="U29" s="186"/>
      <c r="V29" s="187"/>
      <c r="W29" s="242"/>
      <c r="X29" s="243"/>
      <c r="Y29" s="243"/>
      <c r="Z29" s="243"/>
      <c r="AA29" s="243"/>
      <c r="AB29" s="244"/>
      <c r="AC29" s="188"/>
      <c r="AD29" s="189"/>
      <c r="AE29" s="190"/>
      <c r="AF29" s="190"/>
      <c r="AG29" s="191"/>
      <c r="AH29" s="189"/>
      <c r="AI29" s="383"/>
      <c r="AJ29"/>
    </row>
    <row r="30" spans="1:36" ht="24.95" customHeight="1">
      <c r="A30" s="165"/>
      <c r="B30" s="166"/>
      <c r="C30" s="167"/>
      <c r="D30" s="168"/>
      <c r="E30" s="185"/>
      <c r="F30" s="186"/>
      <c r="G30" s="251"/>
      <c r="H30" s="252"/>
      <c r="I30" s="186"/>
      <c r="J30" s="186"/>
      <c r="K30" s="186"/>
      <c r="L30" s="284">
        <f t="shared" si="0"/>
        <v>0</v>
      </c>
      <c r="M30" s="185"/>
      <c r="N30" s="186"/>
      <c r="O30" s="186"/>
      <c r="P30" s="186"/>
      <c r="Q30" s="187"/>
      <c r="R30" s="185"/>
      <c r="S30" s="186"/>
      <c r="T30" s="186"/>
      <c r="U30" s="186"/>
      <c r="V30" s="187"/>
      <c r="W30" s="242"/>
      <c r="X30" s="243"/>
      <c r="Y30" s="243"/>
      <c r="Z30" s="243"/>
      <c r="AA30" s="243"/>
      <c r="AB30" s="244"/>
      <c r="AC30" s="188"/>
      <c r="AD30" s="189"/>
      <c r="AE30" s="190"/>
      <c r="AF30" s="190"/>
      <c r="AG30" s="191"/>
      <c r="AH30" s="189"/>
      <c r="AI30" s="383"/>
      <c r="AJ30"/>
    </row>
    <row r="31" spans="1:36" ht="24.95" customHeight="1" thickBot="1">
      <c r="A31" s="169"/>
      <c r="B31" s="359"/>
      <c r="C31" s="360"/>
      <c r="D31" s="361"/>
      <c r="E31" s="192"/>
      <c r="F31" s="193"/>
      <c r="G31" s="253"/>
      <c r="H31" s="254"/>
      <c r="I31" s="193"/>
      <c r="J31" s="193"/>
      <c r="K31" s="193"/>
      <c r="L31" s="285">
        <f t="shared" si="0"/>
        <v>0</v>
      </c>
      <c r="M31" s="192"/>
      <c r="N31" s="193"/>
      <c r="O31" s="193"/>
      <c r="P31" s="193"/>
      <c r="Q31" s="194"/>
      <c r="R31" s="192"/>
      <c r="S31" s="193"/>
      <c r="T31" s="193"/>
      <c r="U31" s="193"/>
      <c r="V31" s="194"/>
      <c r="W31" s="245"/>
      <c r="X31" s="246"/>
      <c r="Y31" s="246"/>
      <c r="Z31" s="246"/>
      <c r="AA31" s="246"/>
      <c r="AB31" s="247"/>
      <c r="AC31" s="195"/>
      <c r="AD31" s="196"/>
      <c r="AE31" s="197"/>
      <c r="AF31" s="197"/>
      <c r="AG31" s="198"/>
      <c r="AH31" s="196"/>
      <c r="AI31" s="384"/>
      <c r="AJ31"/>
    </row>
    <row r="32" spans="1:36" ht="24.95" customHeight="1" thickBot="1">
      <c r="A32" s="286"/>
      <c r="B32" s="287"/>
      <c r="C32" s="288"/>
      <c r="D32" s="289"/>
      <c r="E32" s="290">
        <f t="shared" ref="E32:L32" si="1">SUM(E5:E31)</f>
        <v>0</v>
      </c>
      <c r="F32" s="291">
        <f t="shared" si="1"/>
        <v>0</v>
      </c>
      <c r="G32" s="292">
        <f t="shared" si="1"/>
        <v>0</v>
      </c>
      <c r="H32" s="293">
        <f t="shared" si="1"/>
        <v>0</v>
      </c>
      <c r="I32" s="291">
        <f t="shared" si="1"/>
        <v>0</v>
      </c>
      <c r="J32" s="291">
        <f t="shared" si="1"/>
        <v>0</v>
      </c>
      <c r="K32" s="294">
        <f t="shared" si="1"/>
        <v>0</v>
      </c>
      <c r="L32" s="295">
        <f t="shared" si="1"/>
        <v>0</v>
      </c>
      <c r="M32" s="290">
        <f t="shared" ref="M32:AI32" si="2">SUM(M4:M31)</f>
        <v>0</v>
      </c>
      <c r="N32" s="291">
        <f t="shared" si="2"/>
        <v>0</v>
      </c>
      <c r="O32" s="291">
        <f t="shared" si="2"/>
        <v>0</v>
      </c>
      <c r="P32" s="291">
        <f t="shared" si="2"/>
        <v>0</v>
      </c>
      <c r="Q32" s="296">
        <f t="shared" si="2"/>
        <v>0</v>
      </c>
      <c r="R32" s="290">
        <f t="shared" si="2"/>
        <v>0</v>
      </c>
      <c r="S32" s="291">
        <f t="shared" si="2"/>
        <v>0</v>
      </c>
      <c r="T32" s="291">
        <f t="shared" si="2"/>
        <v>0</v>
      </c>
      <c r="U32" s="291">
        <f t="shared" si="2"/>
        <v>0</v>
      </c>
      <c r="V32" s="296">
        <f t="shared" si="2"/>
        <v>0</v>
      </c>
      <c r="W32" s="290">
        <f t="shared" si="2"/>
        <v>0</v>
      </c>
      <c r="X32" s="291">
        <f t="shared" si="2"/>
        <v>0</v>
      </c>
      <c r="Y32" s="291">
        <f t="shared" si="2"/>
        <v>0</v>
      </c>
      <c r="Z32" s="291">
        <f t="shared" si="2"/>
        <v>0</v>
      </c>
      <c r="AA32" s="291">
        <f t="shared" si="2"/>
        <v>0</v>
      </c>
      <c r="AB32" s="296">
        <f t="shared" si="2"/>
        <v>0</v>
      </c>
      <c r="AC32" s="297">
        <f t="shared" si="2"/>
        <v>0</v>
      </c>
      <c r="AD32" s="298">
        <f t="shared" si="2"/>
        <v>0</v>
      </c>
      <c r="AE32" s="299">
        <f t="shared" si="2"/>
        <v>0</v>
      </c>
      <c r="AF32" s="299">
        <f t="shared" si="2"/>
        <v>0</v>
      </c>
      <c r="AG32" s="300">
        <f t="shared" si="2"/>
        <v>0</v>
      </c>
      <c r="AH32" s="301">
        <f t="shared" si="2"/>
        <v>0</v>
      </c>
      <c r="AI32" s="300">
        <f t="shared" si="2"/>
        <v>0</v>
      </c>
      <c r="AJ32"/>
    </row>
  </sheetData>
  <mergeCells count="1">
    <mergeCell ref="B2:D2"/>
  </mergeCells>
  <phoneticPr fontId="30" type="noConversion"/>
  <printOptions horizontalCentered="1" verticalCentered="1"/>
  <pageMargins left="0" right="0" top="0" bottom="0" header="0" footer="0"/>
  <pageSetup paperSize="9" scale="51" firstPageNumber="0" fitToWidth="4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J32"/>
  <sheetViews>
    <sheetView zoomScale="60" zoomScaleNormal="60" workbookViewId="0">
      <pane xSplit="4" ySplit="4" topLeftCell="E5" activePane="bottomRight" state="frozen"/>
      <selection activeCell="D1" sqref="D1:J1"/>
      <selection pane="topRight" activeCell="D1" sqref="D1:J1"/>
      <selection pane="bottomLeft" activeCell="D1" sqref="D1:J1"/>
      <selection pane="bottomRight" activeCell="A3" sqref="A3"/>
    </sheetView>
  </sheetViews>
  <sheetFormatPr baseColWidth="10" defaultRowHeight="12.75"/>
  <cols>
    <col min="1" max="1" width="15.7109375" style="91" customWidth="1"/>
    <col min="2" max="4" width="18.7109375" style="91" customWidth="1"/>
    <col min="5" max="35" width="16.7109375" style="91" customWidth="1"/>
    <col min="36" max="36" width="13.7109375" style="91" customWidth="1"/>
  </cols>
  <sheetData>
    <row r="1" spans="1:36" s="69" customFormat="1" ht="56.1" customHeight="1" thickBot="1">
      <c r="A1" s="71"/>
      <c r="B1" s="72"/>
      <c r="C1" s="73" t="s">
        <v>216</v>
      </c>
      <c r="D1" s="130" t="str">
        <f>IF(ISBLANK(Entete!B16),"Entrer Nom de Section en page d'entête",Entete!B16)</f>
        <v>Entrer Nom de Section en page d'entête</v>
      </c>
      <c r="E1" s="130"/>
      <c r="F1" s="130"/>
      <c r="G1" s="130"/>
      <c r="H1" s="130"/>
      <c r="I1" s="130"/>
      <c r="J1" s="130"/>
      <c r="K1" s="73" t="s">
        <v>209</v>
      </c>
      <c r="L1" s="267">
        <f>IF(ISBLANK(Entete!C21),"Entrer Année en page d'entête",Entete!C21)</f>
        <v>2020</v>
      </c>
      <c r="M1" s="74" t="s">
        <v>207</v>
      </c>
      <c r="N1" s="75"/>
      <c r="O1" s="75"/>
      <c r="P1" s="75"/>
      <c r="Q1" s="76"/>
      <c r="R1" s="80" t="s">
        <v>0</v>
      </c>
      <c r="S1" s="81"/>
      <c r="T1" s="81"/>
      <c r="U1" s="81"/>
      <c r="V1" s="82"/>
      <c r="W1" s="80" t="s">
        <v>1</v>
      </c>
      <c r="X1" s="81"/>
      <c r="Y1" s="81"/>
      <c r="Z1" s="81"/>
      <c r="AA1" s="81"/>
      <c r="AB1" s="82"/>
      <c r="AC1" s="83" t="s">
        <v>149</v>
      </c>
      <c r="AD1" s="84" t="s">
        <v>2</v>
      </c>
      <c r="AE1" s="85"/>
      <c r="AF1" s="85"/>
      <c r="AG1" s="86"/>
      <c r="AH1" s="90" t="s">
        <v>185</v>
      </c>
      <c r="AI1" s="89"/>
    </row>
    <row r="2" spans="1:36" s="70" customFormat="1" ht="110.1" customHeight="1" thickBot="1">
      <c r="A2" s="131" t="s">
        <v>29</v>
      </c>
      <c r="B2" s="628" t="s">
        <v>224</v>
      </c>
      <c r="C2" s="628"/>
      <c r="D2" s="629"/>
      <c r="E2" s="132" t="s">
        <v>6</v>
      </c>
      <c r="F2" s="133" t="s">
        <v>7</v>
      </c>
      <c r="G2" s="255" t="s">
        <v>4</v>
      </c>
      <c r="H2" s="256" t="s">
        <v>5</v>
      </c>
      <c r="I2" s="133" t="s">
        <v>8</v>
      </c>
      <c r="J2" s="133" t="s">
        <v>9</v>
      </c>
      <c r="K2" s="134" t="s">
        <v>10</v>
      </c>
      <c r="L2" s="135" t="s">
        <v>11</v>
      </c>
      <c r="M2" s="136" t="s">
        <v>12</v>
      </c>
      <c r="N2" s="137" t="s">
        <v>13</v>
      </c>
      <c r="O2" s="137" t="s">
        <v>14</v>
      </c>
      <c r="P2" s="137" t="s">
        <v>15</v>
      </c>
      <c r="Q2" s="138" t="s">
        <v>16</v>
      </c>
      <c r="R2" s="136" t="s">
        <v>174</v>
      </c>
      <c r="S2" s="137" t="s">
        <v>17</v>
      </c>
      <c r="T2" s="137" t="s">
        <v>18</v>
      </c>
      <c r="U2" s="137" t="s">
        <v>19</v>
      </c>
      <c r="V2" s="138" t="s">
        <v>20</v>
      </c>
      <c r="W2" s="136" t="s">
        <v>21</v>
      </c>
      <c r="X2" s="137" t="s">
        <v>22</v>
      </c>
      <c r="Y2" s="137" t="s">
        <v>23</v>
      </c>
      <c r="Z2" s="137" t="s">
        <v>24</v>
      </c>
      <c r="AA2" s="137" t="s">
        <v>25</v>
      </c>
      <c r="AB2" s="138" t="s">
        <v>26</v>
      </c>
      <c r="AC2" s="139" t="s">
        <v>27</v>
      </c>
      <c r="AD2" s="140" t="s">
        <v>28</v>
      </c>
      <c r="AE2" s="141" t="s">
        <v>180</v>
      </c>
      <c r="AF2" s="141" t="s">
        <v>181</v>
      </c>
      <c r="AG2" s="142" t="s">
        <v>182</v>
      </c>
      <c r="AH2" s="143" t="s">
        <v>186</v>
      </c>
      <c r="AI2" s="144" t="s">
        <v>187</v>
      </c>
    </row>
    <row r="3" spans="1:36" s="1" customFormat="1" ht="24.95" customHeight="1" thickBot="1">
      <c r="A3" s="145"/>
      <c r="B3" s="146"/>
      <c r="C3" s="146"/>
      <c r="D3" s="147" t="s">
        <v>215</v>
      </c>
      <c r="E3" s="148" t="s">
        <v>69</v>
      </c>
      <c r="F3" s="149" t="s">
        <v>73</v>
      </c>
      <c r="G3" s="257">
        <v>514100</v>
      </c>
      <c r="H3" s="258" t="s">
        <v>66</v>
      </c>
      <c r="I3" s="149" t="s">
        <v>76</v>
      </c>
      <c r="J3" s="149" t="s">
        <v>80</v>
      </c>
      <c r="K3" s="150" t="s">
        <v>84</v>
      </c>
      <c r="L3" s="151"/>
      <c r="M3" s="152" t="s">
        <v>90</v>
      </c>
      <c r="N3" s="153" t="s">
        <v>94</v>
      </c>
      <c r="O3" s="153" t="s">
        <v>98</v>
      </c>
      <c r="P3" s="153" t="s">
        <v>102</v>
      </c>
      <c r="Q3" s="154" t="s">
        <v>173</v>
      </c>
      <c r="R3" s="152" t="s">
        <v>113</v>
      </c>
      <c r="S3" s="153" t="s">
        <v>175</v>
      </c>
      <c r="T3" s="153" t="s">
        <v>176</v>
      </c>
      <c r="U3" s="153" t="s">
        <v>177</v>
      </c>
      <c r="V3" s="154" t="s">
        <v>178</v>
      </c>
      <c r="W3" s="152" t="s">
        <v>130</v>
      </c>
      <c r="X3" s="153" t="s">
        <v>132</v>
      </c>
      <c r="Y3" s="153" t="s">
        <v>136</v>
      </c>
      <c r="Z3" s="153" t="s">
        <v>139</v>
      </c>
      <c r="AA3" s="153" t="s">
        <v>142</v>
      </c>
      <c r="AB3" s="154" t="s">
        <v>146</v>
      </c>
      <c r="AC3" s="155" t="s">
        <v>152</v>
      </c>
      <c r="AD3" s="148" t="s">
        <v>157</v>
      </c>
      <c r="AE3" s="149" t="s">
        <v>179</v>
      </c>
      <c r="AF3" s="149" t="s">
        <v>164</v>
      </c>
      <c r="AG3" s="150">
        <v>791350</v>
      </c>
      <c r="AH3" s="148" t="s">
        <v>184</v>
      </c>
      <c r="AI3" s="150" t="s">
        <v>188</v>
      </c>
    </row>
    <row r="4" spans="1:36" ht="24.95" customHeight="1" thickBot="1">
      <c r="A4" s="268"/>
      <c r="B4" s="269"/>
      <c r="C4" s="269"/>
      <c r="D4" s="270" t="s">
        <v>217</v>
      </c>
      <c r="E4" s="302">
        <f>Recettes_1!E32</f>
        <v>0</v>
      </c>
      <c r="F4" s="303">
        <f>Recettes_1!F32</f>
        <v>0</v>
      </c>
      <c r="G4" s="303">
        <f>Recettes_1!G32</f>
        <v>0</v>
      </c>
      <c r="H4" s="303">
        <f>Recettes_1!H32</f>
        <v>0</v>
      </c>
      <c r="I4" s="303">
        <f>Recettes_1!I32</f>
        <v>0</v>
      </c>
      <c r="J4" s="303">
        <f>Recettes_1!J32</f>
        <v>0</v>
      </c>
      <c r="K4" s="304">
        <f>Recettes_1!K32</f>
        <v>0</v>
      </c>
      <c r="L4" s="274"/>
      <c r="M4" s="275">
        <f>Recettes_1!M32</f>
        <v>0</v>
      </c>
      <c r="N4" s="276">
        <f>Recettes_1!N32</f>
        <v>0</v>
      </c>
      <c r="O4" s="276">
        <f>Recettes_1!O32</f>
        <v>0</v>
      </c>
      <c r="P4" s="276">
        <f>Recettes_1!P32</f>
        <v>0</v>
      </c>
      <c r="Q4" s="277">
        <f>Recettes_1!Q32</f>
        <v>0</v>
      </c>
      <c r="R4" s="275">
        <f>Recettes_1!R32</f>
        <v>0</v>
      </c>
      <c r="S4" s="276">
        <f>Recettes_1!S32</f>
        <v>0</v>
      </c>
      <c r="T4" s="276">
        <f>Recettes_1!T32</f>
        <v>0</v>
      </c>
      <c r="U4" s="276">
        <f>Recettes_1!U32</f>
        <v>0</v>
      </c>
      <c r="V4" s="277">
        <f>Recettes_1!V32</f>
        <v>0</v>
      </c>
      <c r="W4" s="275">
        <f>Recettes_1!W32</f>
        <v>0</v>
      </c>
      <c r="X4" s="276">
        <f>Recettes_1!X32</f>
        <v>0</v>
      </c>
      <c r="Y4" s="276">
        <f>Recettes_1!Y32</f>
        <v>0</v>
      </c>
      <c r="Z4" s="276">
        <f>Recettes_1!Z32</f>
        <v>0</v>
      </c>
      <c r="AA4" s="276">
        <f>Recettes_1!AA32</f>
        <v>0</v>
      </c>
      <c r="AB4" s="277">
        <f>Recettes_1!AB32</f>
        <v>0</v>
      </c>
      <c r="AC4" s="278">
        <f>Recettes_1!AC32</f>
        <v>0</v>
      </c>
      <c r="AD4" s="279">
        <f>Recettes_1!AD32</f>
        <v>0</v>
      </c>
      <c r="AE4" s="280">
        <f>Recettes_1!AE32</f>
        <v>0</v>
      </c>
      <c r="AF4" s="280">
        <f>Recettes_1!AF32</f>
        <v>0</v>
      </c>
      <c r="AG4" s="281">
        <f>Recettes_1!AG32</f>
        <v>0</v>
      </c>
      <c r="AH4" s="282">
        <f>Recettes_1!AH32</f>
        <v>0</v>
      </c>
      <c r="AI4" s="281">
        <f>Recettes_1!AI32</f>
        <v>0</v>
      </c>
      <c r="AJ4"/>
    </row>
    <row r="5" spans="1:36" ht="24.95" customHeight="1">
      <c r="A5" s="157"/>
      <c r="B5" s="158"/>
      <c r="C5" s="159"/>
      <c r="D5" s="160"/>
      <c r="E5" s="178"/>
      <c r="F5" s="179"/>
      <c r="G5" s="179"/>
      <c r="H5" s="179"/>
      <c r="I5" s="179"/>
      <c r="J5" s="179"/>
      <c r="K5" s="179"/>
      <c r="L5" s="283">
        <f>SUM(M5:AI5)-SUM(E5:K5)</f>
        <v>0</v>
      </c>
      <c r="M5" s="178"/>
      <c r="N5" s="179"/>
      <c r="O5" s="179"/>
      <c r="P5" s="179"/>
      <c r="Q5" s="180"/>
      <c r="R5" s="178"/>
      <c r="S5" s="179"/>
      <c r="T5" s="179"/>
      <c r="U5" s="179"/>
      <c r="V5" s="180"/>
      <c r="W5" s="239"/>
      <c r="X5" s="240"/>
      <c r="Y5" s="240"/>
      <c r="Z5" s="240"/>
      <c r="AA5" s="240"/>
      <c r="AB5" s="241"/>
      <c r="AC5" s="181"/>
      <c r="AD5" s="182"/>
      <c r="AE5" s="183"/>
      <c r="AF5" s="183"/>
      <c r="AG5" s="184"/>
      <c r="AH5" s="182"/>
      <c r="AI5" s="382"/>
      <c r="AJ5"/>
    </row>
    <row r="6" spans="1:36" ht="24.95" customHeight="1">
      <c r="A6" s="161"/>
      <c r="B6" s="162"/>
      <c r="C6" s="163"/>
      <c r="D6" s="164"/>
      <c r="E6" s="185"/>
      <c r="F6" s="186"/>
      <c r="G6" s="186"/>
      <c r="H6" s="186"/>
      <c r="I6" s="186"/>
      <c r="J6" s="186"/>
      <c r="K6" s="186"/>
      <c r="L6" s="284">
        <f t="shared" ref="L6:L31" si="0">SUM(M6:AI6)-SUM(E6:K6)</f>
        <v>0</v>
      </c>
      <c r="M6" s="185"/>
      <c r="N6" s="186"/>
      <c r="O6" s="186"/>
      <c r="P6" s="186"/>
      <c r="Q6" s="187"/>
      <c r="R6" s="185"/>
      <c r="S6" s="186"/>
      <c r="T6" s="186"/>
      <c r="U6" s="186"/>
      <c r="V6" s="187"/>
      <c r="W6" s="242"/>
      <c r="X6" s="243"/>
      <c r="Y6" s="243"/>
      <c r="Z6" s="243"/>
      <c r="AA6" s="243"/>
      <c r="AB6" s="244"/>
      <c r="AC6" s="188"/>
      <c r="AD6" s="189"/>
      <c r="AE6" s="190"/>
      <c r="AF6" s="190"/>
      <c r="AG6" s="191"/>
      <c r="AH6" s="189"/>
      <c r="AI6" s="383"/>
      <c r="AJ6"/>
    </row>
    <row r="7" spans="1:36" ht="24.95" customHeight="1">
      <c r="A7" s="161"/>
      <c r="B7" s="162"/>
      <c r="C7" s="163"/>
      <c r="D7" s="164"/>
      <c r="E7" s="185"/>
      <c r="F7" s="186"/>
      <c r="G7" s="186"/>
      <c r="H7" s="186"/>
      <c r="I7" s="186"/>
      <c r="J7" s="186"/>
      <c r="K7" s="186"/>
      <c r="L7" s="284">
        <f t="shared" si="0"/>
        <v>0</v>
      </c>
      <c r="M7" s="185"/>
      <c r="N7" s="186"/>
      <c r="O7" s="186"/>
      <c r="P7" s="186"/>
      <c r="Q7" s="187"/>
      <c r="R7" s="185"/>
      <c r="S7" s="186"/>
      <c r="T7" s="186"/>
      <c r="U7" s="186"/>
      <c r="V7" s="187"/>
      <c r="W7" s="242"/>
      <c r="X7" s="243"/>
      <c r="Y7" s="243"/>
      <c r="Z7" s="243"/>
      <c r="AA7" s="243"/>
      <c r="AB7" s="244"/>
      <c r="AC7" s="188"/>
      <c r="AD7" s="189"/>
      <c r="AE7" s="190"/>
      <c r="AF7" s="190"/>
      <c r="AG7" s="191"/>
      <c r="AH7" s="189"/>
      <c r="AI7" s="383"/>
      <c r="AJ7"/>
    </row>
    <row r="8" spans="1:36" ht="24.95" customHeight="1">
      <c r="A8" s="161"/>
      <c r="B8" s="162"/>
      <c r="C8" s="163"/>
      <c r="D8" s="164"/>
      <c r="E8" s="185"/>
      <c r="F8" s="186"/>
      <c r="G8" s="186"/>
      <c r="H8" s="186"/>
      <c r="I8" s="186"/>
      <c r="J8" s="186"/>
      <c r="K8" s="186"/>
      <c r="L8" s="284">
        <f t="shared" si="0"/>
        <v>0</v>
      </c>
      <c r="M8" s="185"/>
      <c r="N8" s="186"/>
      <c r="O8" s="186"/>
      <c r="P8" s="186"/>
      <c r="Q8" s="187"/>
      <c r="R8" s="185"/>
      <c r="S8" s="186"/>
      <c r="T8" s="186"/>
      <c r="U8" s="186"/>
      <c r="V8" s="187"/>
      <c r="W8" s="242"/>
      <c r="X8" s="243"/>
      <c r="Y8" s="243"/>
      <c r="Z8" s="243"/>
      <c r="AA8" s="243"/>
      <c r="AB8" s="244"/>
      <c r="AC8" s="188"/>
      <c r="AD8" s="189"/>
      <c r="AE8" s="190"/>
      <c r="AF8" s="190"/>
      <c r="AG8" s="191"/>
      <c r="AH8" s="189"/>
      <c r="AI8" s="383"/>
      <c r="AJ8"/>
    </row>
    <row r="9" spans="1:36" ht="24.95" customHeight="1">
      <c r="A9" s="161"/>
      <c r="B9" s="162"/>
      <c r="C9" s="163"/>
      <c r="D9" s="164"/>
      <c r="E9" s="185"/>
      <c r="F9" s="186"/>
      <c r="G9" s="186"/>
      <c r="H9" s="186"/>
      <c r="I9" s="186"/>
      <c r="J9" s="186"/>
      <c r="K9" s="186"/>
      <c r="L9" s="284">
        <f t="shared" si="0"/>
        <v>0</v>
      </c>
      <c r="M9" s="185"/>
      <c r="N9" s="186"/>
      <c r="O9" s="186"/>
      <c r="P9" s="186"/>
      <c r="Q9" s="187"/>
      <c r="R9" s="185"/>
      <c r="S9" s="186"/>
      <c r="T9" s="186"/>
      <c r="U9" s="186"/>
      <c r="V9" s="187"/>
      <c r="W9" s="242"/>
      <c r="X9" s="243"/>
      <c r="Y9" s="243"/>
      <c r="Z9" s="243"/>
      <c r="AA9" s="243"/>
      <c r="AB9" s="244"/>
      <c r="AC9" s="188"/>
      <c r="AD9" s="189"/>
      <c r="AE9" s="190"/>
      <c r="AF9" s="190"/>
      <c r="AG9" s="191"/>
      <c r="AH9" s="189"/>
      <c r="AI9" s="383"/>
      <c r="AJ9"/>
    </row>
    <row r="10" spans="1:36" ht="24.95" customHeight="1">
      <c r="A10" s="161"/>
      <c r="B10" s="162"/>
      <c r="C10" s="163"/>
      <c r="D10" s="164"/>
      <c r="E10" s="185"/>
      <c r="F10" s="186"/>
      <c r="G10" s="186"/>
      <c r="H10" s="186"/>
      <c r="I10" s="186"/>
      <c r="J10" s="186"/>
      <c r="K10" s="186"/>
      <c r="L10" s="284">
        <f t="shared" si="0"/>
        <v>0</v>
      </c>
      <c r="M10" s="185"/>
      <c r="N10" s="186"/>
      <c r="O10" s="186"/>
      <c r="P10" s="186"/>
      <c r="Q10" s="187"/>
      <c r="R10" s="185"/>
      <c r="S10" s="186"/>
      <c r="T10" s="186"/>
      <c r="U10" s="186"/>
      <c r="V10" s="187"/>
      <c r="W10" s="242"/>
      <c r="X10" s="243"/>
      <c r="Y10" s="243"/>
      <c r="Z10" s="243"/>
      <c r="AA10" s="243"/>
      <c r="AB10" s="244"/>
      <c r="AC10" s="188"/>
      <c r="AD10" s="189"/>
      <c r="AE10" s="190"/>
      <c r="AF10" s="190"/>
      <c r="AG10" s="191"/>
      <c r="AH10" s="189"/>
      <c r="AI10" s="383"/>
      <c r="AJ10"/>
    </row>
    <row r="11" spans="1:36" ht="24.95" customHeight="1">
      <c r="A11" s="161"/>
      <c r="B11" s="162"/>
      <c r="C11" s="163"/>
      <c r="D11" s="164"/>
      <c r="E11" s="185"/>
      <c r="F11" s="186"/>
      <c r="G11" s="186"/>
      <c r="H11" s="186"/>
      <c r="I11" s="186"/>
      <c r="J11" s="186"/>
      <c r="K11" s="186"/>
      <c r="L11" s="284">
        <f t="shared" si="0"/>
        <v>0</v>
      </c>
      <c r="M11" s="185"/>
      <c r="N11" s="186"/>
      <c r="O11" s="186"/>
      <c r="P11" s="186"/>
      <c r="Q11" s="187"/>
      <c r="R11" s="185"/>
      <c r="S11" s="186"/>
      <c r="T11" s="186"/>
      <c r="U11" s="186"/>
      <c r="V11" s="187"/>
      <c r="W11" s="242"/>
      <c r="X11" s="243"/>
      <c r="Y11" s="243"/>
      <c r="Z11" s="243"/>
      <c r="AA11" s="243"/>
      <c r="AB11" s="244"/>
      <c r="AC11" s="188"/>
      <c r="AD11" s="189"/>
      <c r="AE11" s="190"/>
      <c r="AF11" s="190"/>
      <c r="AG11" s="191"/>
      <c r="AH11" s="189"/>
      <c r="AI11" s="383"/>
      <c r="AJ11"/>
    </row>
    <row r="12" spans="1:36" ht="24.95" customHeight="1">
      <c r="A12" s="161"/>
      <c r="B12" s="162"/>
      <c r="C12" s="163"/>
      <c r="D12" s="164"/>
      <c r="E12" s="185"/>
      <c r="F12" s="186"/>
      <c r="G12" s="186"/>
      <c r="H12" s="186"/>
      <c r="I12" s="186"/>
      <c r="J12" s="186"/>
      <c r="K12" s="186"/>
      <c r="L12" s="284">
        <f t="shared" si="0"/>
        <v>0</v>
      </c>
      <c r="M12" s="185"/>
      <c r="N12" s="186"/>
      <c r="O12" s="186"/>
      <c r="P12" s="186"/>
      <c r="Q12" s="187"/>
      <c r="R12" s="185"/>
      <c r="S12" s="186"/>
      <c r="T12" s="186"/>
      <c r="U12" s="186"/>
      <c r="V12" s="187"/>
      <c r="W12" s="242"/>
      <c r="X12" s="243"/>
      <c r="Y12" s="243"/>
      <c r="Z12" s="243"/>
      <c r="AA12" s="243"/>
      <c r="AB12" s="244"/>
      <c r="AC12" s="188"/>
      <c r="AD12" s="189"/>
      <c r="AE12" s="190"/>
      <c r="AF12" s="190"/>
      <c r="AG12" s="191"/>
      <c r="AH12" s="189"/>
      <c r="AI12" s="383"/>
      <c r="AJ12"/>
    </row>
    <row r="13" spans="1:36" ht="24.95" customHeight="1">
      <c r="A13" s="161"/>
      <c r="B13" s="162"/>
      <c r="C13" s="163"/>
      <c r="D13" s="164"/>
      <c r="E13" s="185"/>
      <c r="F13" s="186"/>
      <c r="G13" s="186"/>
      <c r="H13" s="186"/>
      <c r="I13" s="186"/>
      <c r="J13" s="186"/>
      <c r="K13" s="186"/>
      <c r="L13" s="284">
        <f t="shared" si="0"/>
        <v>0</v>
      </c>
      <c r="M13" s="185"/>
      <c r="N13" s="186"/>
      <c r="O13" s="186"/>
      <c r="P13" s="186"/>
      <c r="Q13" s="187"/>
      <c r="R13" s="185"/>
      <c r="S13" s="186"/>
      <c r="T13" s="186"/>
      <c r="U13" s="186"/>
      <c r="V13" s="187"/>
      <c r="W13" s="242"/>
      <c r="X13" s="243"/>
      <c r="Y13" s="243"/>
      <c r="Z13" s="243"/>
      <c r="AA13" s="243"/>
      <c r="AB13" s="244"/>
      <c r="AC13" s="188"/>
      <c r="AD13" s="189"/>
      <c r="AE13" s="190"/>
      <c r="AF13" s="190"/>
      <c r="AG13" s="191"/>
      <c r="AH13" s="189"/>
      <c r="AI13" s="383"/>
      <c r="AJ13"/>
    </row>
    <row r="14" spans="1:36" ht="24.95" customHeight="1">
      <c r="A14" s="161"/>
      <c r="B14" s="162"/>
      <c r="C14" s="163"/>
      <c r="D14" s="164"/>
      <c r="E14" s="185"/>
      <c r="F14" s="186"/>
      <c r="G14" s="186"/>
      <c r="H14" s="186"/>
      <c r="I14" s="186"/>
      <c r="J14" s="186"/>
      <c r="K14" s="186"/>
      <c r="L14" s="284">
        <f t="shared" si="0"/>
        <v>0</v>
      </c>
      <c r="M14" s="185"/>
      <c r="N14" s="186"/>
      <c r="O14" s="186"/>
      <c r="P14" s="186"/>
      <c r="Q14" s="187"/>
      <c r="R14" s="185"/>
      <c r="S14" s="186"/>
      <c r="T14" s="186"/>
      <c r="U14" s="186"/>
      <c r="V14" s="187"/>
      <c r="W14" s="242"/>
      <c r="X14" s="243"/>
      <c r="Y14" s="243"/>
      <c r="Z14" s="243"/>
      <c r="AA14" s="243"/>
      <c r="AB14" s="244"/>
      <c r="AC14" s="188"/>
      <c r="AD14" s="189"/>
      <c r="AE14" s="190"/>
      <c r="AF14" s="190"/>
      <c r="AG14" s="191"/>
      <c r="AH14" s="189"/>
      <c r="AI14" s="383"/>
      <c r="AJ14"/>
    </row>
    <row r="15" spans="1:36" ht="24.95" customHeight="1">
      <c r="A15" s="165"/>
      <c r="B15" s="162"/>
      <c r="C15" s="163"/>
      <c r="D15" s="164"/>
      <c r="E15" s="185"/>
      <c r="F15" s="186"/>
      <c r="G15" s="186"/>
      <c r="H15" s="186"/>
      <c r="I15" s="186"/>
      <c r="J15" s="186"/>
      <c r="K15" s="186"/>
      <c r="L15" s="284">
        <f t="shared" si="0"/>
        <v>0</v>
      </c>
      <c r="M15" s="185"/>
      <c r="N15" s="186"/>
      <c r="O15" s="186"/>
      <c r="P15" s="186"/>
      <c r="Q15" s="187"/>
      <c r="R15" s="185"/>
      <c r="S15" s="186"/>
      <c r="T15" s="186"/>
      <c r="U15" s="186"/>
      <c r="V15" s="187"/>
      <c r="W15" s="242"/>
      <c r="X15" s="243"/>
      <c r="Y15" s="243"/>
      <c r="Z15" s="243"/>
      <c r="AA15" s="243"/>
      <c r="AB15" s="244"/>
      <c r="AC15" s="188"/>
      <c r="AD15" s="189"/>
      <c r="AE15" s="190"/>
      <c r="AF15" s="190"/>
      <c r="AG15" s="191"/>
      <c r="AH15" s="189"/>
      <c r="AI15" s="383"/>
      <c r="AJ15"/>
    </row>
    <row r="16" spans="1:36" ht="24.95" customHeight="1">
      <c r="A16" s="165"/>
      <c r="B16" s="162"/>
      <c r="C16" s="163"/>
      <c r="D16" s="164"/>
      <c r="E16" s="185"/>
      <c r="F16" s="186"/>
      <c r="G16" s="186"/>
      <c r="H16" s="186"/>
      <c r="I16" s="186"/>
      <c r="J16" s="186"/>
      <c r="K16" s="186"/>
      <c r="L16" s="284">
        <f t="shared" si="0"/>
        <v>0</v>
      </c>
      <c r="M16" s="185"/>
      <c r="N16" s="186"/>
      <c r="O16" s="186"/>
      <c r="P16" s="186"/>
      <c r="Q16" s="187"/>
      <c r="R16" s="185"/>
      <c r="S16" s="186"/>
      <c r="T16" s="186"/>
      <c r="U16" s="186"/>
      <c r="V16" s="187"/>
      <c r="W16" s="242"/>
      <c r="X16" s="243"/>
      <c r="Y16" s="243"/>
      <c r="Z16" s="243"/>
      <c r="AA16" s="243"/>
      <c r="AB16" s="244"/>
      <c r="AC16" s="188"/>
      <c r="AD16" s="189"/>
      <c r="AE16" s="190"/>
      <c r="AF16" s="190"/>
      <c r="AG16" s="191"/>
      <c r="AH16" s="189"/>
      <c r="AI16" s="383"/>
      <c r="AJ16"/>
    </row>
    <row r="17" spans="1:36" s="2" customFormat="1" ht="24.95" customHeight="1">
      <c r="A17" s="165"/>
      <c r="B17" s="166"/>
      <c r="C17" s="167"/>
      <c r="D17" s="168"/>
      <c r="E17" s="185"/>
      <c r="F17" s="186"/>
      <c r="G17" s="186"/>
      <c r="H17" s="186"/>
      <c r="I17" s="186"/>
      <c r="J17" s="186"/>
      <c r="K17" s="186"/>
      <c r="L17" s="284">
        <f t="shared" si="0"/>
        <v>0</v>
      </c>
      <c r="M17" s="185"/>
      <c r="N17" s="186"/>
      <c r="O17" s="186"/>
      <c r="P17" s="186"/>
      <c r="Q17" s="187"/>
      <c r="R17" s="185"/>
      <c r="S17" s="186"/>
      <c r="T17" s="186"/>
      <c r="U17" s="186"/>
      <c r="V17" s="187"/>
      <c r="W17" s="242"/>
      <c r="X17" s="243"/>
      <c r="Y17" s="243"/>
      <c r="Z17" s="243"/>
      <c r="AA17" s="243"/>
      <c r="AB17" s="244"/>
      <c r="AC17" s="188"/>
      <c r="AD17" s="189"/>
      <c r="AE17" s="190"/>
      <c r="AF17" s="190"/>
      <c r="AG17" s="191"/>
      <c r="AH17" s="189"/>
      <c r="AI17" s="383"/>
    </row>
    <row r="18" spans="1:36" s="2" customFormat="1" ht="24.95" customHeight="1">
      <c r="A18" s="165"/>
      <c r="B18" s="166"/>
      <c r="C18" s="167"/>
      <c r="D18" s="168"/>
      <c r="E18" s="185"/>
      <c r="F18" s="186"/>
      <c r="G18" s="186"/>
      <c r="H18" s="186"/>
      <c r="I18" s="186"/>
      <c r="J18" s="186"/>
      <c r="K18" s="186"/>
      <c r="L18" s="284">
        <f t="shared" si="0"/>
        <v>0</v>
      </c>
      <c r="M18" s="185"/>
      <c r="N18" s="186"/>
      <c r="O18" s="186"/>
      <c r="P18" s="186"/>
      <c r="Q18" s="187"/>
      <c r="R18" s="185"/>
      <c r="S18" s="186"/>
      <c r="T18" s="186"/>
      <c r="U18" s="186"/>
      <c r="V18" s="187"/>
      <c r="W18" s="242"/>
      <c r="X18" s="243"/>
      <c r="Y18" s="243"/>
      <c r="Z18" s="243"/>
      <c r="AA18" s="243"/>
      <c r="AB18" s="244"/>
      <c r="AC18" s="188"/>
      <c r="AD18" s="189"/>
      <c r="AE18" s="190"/>
      <c r="AF18" s="190"/>
      <c r="AG18" s="191"/>
      <c r="AH18" s="189"/>
      <c r="AI18" s="383"/>
    </row>
    <row r="19" spans="1:36" ht="24.95" customHeight="1">
      <c r="A19" s="165"/>
      <c r="B19" s="166"/>
      <c r="C19" s="167"/>
      <c r="D19" s="168"/>
      <c r="E19" s="185"/>
      <c r="F19" s="186"/>
      <c r="G19" s="186"/>
      <c r="H19" s="186"/>
      <c r="I19" s="186"/>
      <c r="J19" s="186"/>
      <c r="K19" s="186"/>
      <c r="L19" s="284">
        <f t="shared" si="0"/>
        <v>0</v>
      </c>
      <c r="M19" s="185"/>
      <c r="N19" s="186"/>
      <c r="O19" s="186"/>
      <c r="P19" s="186"/>
      <c r="Q19" s="187"/>
      <c r="R19" s="185"/>
      <c r="S19" s="186"/>
      <c r="T19" s="186"/>
      <c r="U19" s="186"/>
      <c r="V19" s="187"/>
      <c r="W19" s="242"/>
      <c r="X19" s="243"/>
      <c r="Y19" s="243"/>
      <c r="Z19" s="243"/>
      <c r="AA19" s="243"/>
      <c r="AB19" s="244"/>
      <c r="AC19" s="188"/>
      <c r="AD19" s="189"/>
      <c r="AE19" s="190"/>
      <c r="AF19" s="190"/>
      <c r="AG19" s="191"/>
      <c r="AH19" s="189"/>
      <c r="AI19" s="383"/>
      <c r="AJ19"/>
    </row>
    <row r="20" spans="1:36" ht="24.95" customHeight="1">
      <c r="A20" s="165"/>
      <c r="B20" s="166"/>
      <c r="C20" s="167"/>
      <c r="D20" s="168"/>
      <c r="E20" s="185"/>
      <c r="F20" s="186"/>
      <c r="G20" s="186"/>
      <c r="H20" s="186"/>
      <c r="I20" s="186"/>
      <c r="J20" s="186"/>
      <c r="K20" s="186"/>
      <c r="L20" s="284">
        <f t="shared" si="0"/>
        <v>0</v>
      </c>
      <c r="M20" s="185"/>
      <c r="N20" s="186"/>
      <c r="O20" s="186"/>
      <c r="P20" s="186"/>
      <c r="Q20" s="187"/>
      <c r="R20" s="185"/>
      <c r="S20" s="186"/>
      <c r="T20" s="186"/>
      <c r="U20" s="186"/>
      <c r="V20" s="187"/>
      <c r="W20" s="242"/>
      <c r="X20" s="243"/>
      <c r="Y20" s="243"/>
      <c r="Z20" s="243"/>
      <c r="AA20" s="243"/>
      <c r="AB20" s="244"/>
      <c r="AC20" s="188"/>
      <c r="AD20" s="189"/>
      <c r="AE20" s="190"/>
      <c r="AF20" s="190"/>
      <c r="AG20" s="191"/>
      <c r="AH20" s="189"/>
      <c r="AI20" s="383"/>
      <c r="AJ20"/>
    </row>
    <row r="21" spans="1:36" s="2" customFormat="1" ht="24.95" customHeight="1">
      <c r="A21" s="165"/>
      <c r="B21" s="166"/>
      <c r="C21" s="167"/>
      <c r="D21" s="168"/>
      <c r="E21" s="185"/>
      <c r="F21" s="186"/>
      <c r="G21" s="186"/>
      <c r="H21" s="186"/>
      <c r="I21" s="186"/>
      <c r="J21" s="186"/>
      <c r="K21" s="186"/>
      <c r="L21" s="284">
        <f t="shared" si="0"/>
        <v>0</v>
      </c>
      <c r="M21" s="185"/>
      <c r="N21" s="186"/>
      <c r="O21" s="186"/>
      <c r="P21" s="186"/>
      <c r="Q21" s="187"/>
      <c r="R21" s="185"/>
      <c r="S21" s="186"/>
      <c r="T21" s="186"/>
      <c r="U21" s="186"/>
      <c r="V21" s="187"/>
      <c r="W21" s="242"/>
      <c r="X21" s="243"/>
      <c r="Y21" s="243"/>
      <c r="Z21" s="243"/>
      <c r="AA21" s="243"/>
      <c r="AB21" s="244"/>
      <c r="AC21" s="188"/>
      <c r="AD21" s="189"/>
      <c r="AE21" s="190"/>
      <c r="AF21" s="190"/>
      <c r="AG21" s="191"/>
      <c r="AH21" s="189"/>
      <c r="AI21" s="383"/>
    </row>
    <row r="22" spans="1:36" ht="24.95" customHeight="1">
      <c r="A22" s="165"/>
      <c r="B22" s="166"/>
      <c r="C22" s="167"/>
      <c r="D22" s="168"/>
      <c r="E22" s="185"/>
      <c r="F22" s="186"/>
      <c r="G22" s="186"/>
      <c r="H22" s="186"/>
      <c r="I22" s="186"/>
      <c r="J22" s="186"/>
      <c r="K22" s="186"/>
      <c r="L22" s="284">
        <f t="shared" si="0"/>
        <v>0</v>
      </c>
      <c r="M22" s="185"/>
      <c r="N22" s="186"/>
      <c r="O22" s="186"/>
      <c r="P22" s="186"/>
      <c r="Q22" s="187"/>
      <c r="R22" s="185"/>
      <c r="S22" s="186"/>
      <c r="T22" s="186"/>
      <c r="U22" s="186"/>
      <c r="V22" s="187"/>
      <c r="W22" s="242"/>
      <c r="X22" s="243"/>
      <c r="Y22" s="243"/>
      <c r="Z22" s="243"/>
      <c r="AA22" s="243"/>
      <c r="AB22" s="244"/>
      <c r="AC22" s="188"/>
      <c r="AD22" s="189"/>
      <c r="AE22" s="190"/>
      <c r="AF22" s="190"/>
      <c r="AG22" s="191"/>
      <c r="AH22" s="189"/>
      <c r="AI22" s="383"/>
      <c r="AJ22"/>
    </row>
    <row r="23" spans="1:36" ht="24.95" customHeight="1">
      <c r="A23" s="165"/>
      <c r="B23" s="166"/>
      <c r="C23" s="167"/>
      <c r="D23" s="168"/>
      <c r="E23" s="185"/>
      <c r="F23" s="186"/>
      <c r="G23" s="186"/>
      <c r="H23" s="186"/>
      <c r="I23" s="186"/>
      <c r="J23" s="186"/>
      <c r="K23" s="186"/>
      <c r="L23" s="284">
        <f t="shared" si="0"/>
        <v>0</v>
      </c>
      <c r="M23" s="185"/>
      <c r="N23" s="186"/>
      <c r="O23" s="186"/>
      <c r="P23" s="186"/>
      <c r="Q23" s="187"/>
      <c r="R23" s="185"/>
      <c r="S23" s="186"/>
      <c r="T23" s="186"/>
      <c r="U23" s="186"/>
      <c r="V23" s="187"/>
      <c r="W23" s="242"/>
      <c r="X23" s="243"/>
      <c r="Y23" s="243"/>
      <c r="Z23" s="243"/>
      <c r="AA23" s="243"/>
      <c r="AB23" s="244"/>
      <c r="AC23" s="188"/>
      <c r="AD23" s="189"/>
      <c r="AE23" s="190"/>
      <c r="AF23" s="190"/>
      <c r="AG23" s="191"/>
      <c r="AH23" s="189"/>
      <c r="AI23" s="383"/>
      <c r="AJ23"/>
    </row>
    <row r="24" spans="1:36" ht="24.95" customHeight="1">
      <c r="A24" s="165"/>
      <c r="B24" s="166"/>
      <c r="C24" s="167"/>
      <c r="D24" s="168"/>
      <c r="E24" s="185"/>
      <c r="F24" s="186"/>
      <c r="G24" s="186"/>
      <c r="H24" s="186"/>
      <c r="I24" s="186"/>
      <c r="J24" s="186"/>
      <c r="K24" s="186"/>
      <c r="L24" s="284">
        <f t="shared" si="0"/>
        <v>0</v>
      </c>
      <c r="M24" s="185"/>
      <c r="N24" s="186"/>
      <c r="O24" s="186"/>
      <c r="P24" s="186"/>
      <c r="Q24" s="187"/>
      <c r="R24" s="185"/>
      <c r="S24" s="186"/>
      <c r="T24" s="186"/>
      <c r="U24" s="186"/>
      <c r="V24" s="187"/>
      <c r="W24" s="242"/>
      <c r="X24" s="243"/>
      <c r="Y24" s="243"/>
      <c r="Z24" s="243"/>
      <c r="AA24" s="243"/>
      <c r="AB24" s="244"/>
      <c r="AC24" s="188"/>
      <c r="AD24" s="189"/>
      <c r="AE24" s="190"/>
      <c r="AF24" s="190"/>
      <c r="AG24" s="191"/>
      <c r="AH24" s="189"/>
      <c r="AI24" s="383"/>
      <c r="AJ24"/>
    </row>
    <row r="25" spans="1:36" ht="24.95" customHeight="1">
      <c r="A25" s="165"/>
      <c r="B25" s="166"/>
      <c r="C25" s="167"/>
      <c r="D25" s="168"/>
      <c r="E25" s="185"/>
      <c r="F25" s="186"/>
      <c r="G25" s="186"/>
      <c r="H25" s="186"/>
      <c r="I25" s="186"/>
      <c r="J25" s="186"/>
      <c r="K25" s="186"/>
      <c r="L25" s="284">
        <f t="shared" si="0"/>
        <v>0</v>
      </c>
      <c r="M25" s="185"/>
      <c r="N25" s="186"/>
      <c r="O25" s="186"/>
      <c r="P25" s="186"/>
      <c r="Q25" s="187"/>
      <c r="R25" s="185"/>
      <c r="S25" s="186"/>
      <c r="T25" s="186"/>
      <c r="U25" s="186"/>
      <c r="V25" s="187"/>
      <c r="W25" s="242"/>
      <c r="X25" s="243"/>
      <c r="Y25" s="243"/>
      <c r="Z25" s="243"/>
      <c r="AA25" s="243"/>
      <c r="AB25" s="244"/>
      <c r="AC25" s="188"/>
      <c r="AD25" s="189"/>
      <c r="AE25" s="190"/>
      <c r="AF25" s="190"/>
      <c r="AG25" s="191"/>
      <c r="AH25" s="189"/>
      <c r="AI25" s="383"/>
      <c r="AJ25"/>
    </row>
    <row r="26" spans="1:36" ht="24.95" customHeight="1">
      <c r="A26" s="165"/>
      <c r="B26" s="166"/>
      <c r="C26" s="167"/>
      <c r="D26" s="168"/>
      <c r="E26" s="185"/>
      <c r="F26" s="186"/>
      <c r="G26" s="186"/>
      <c r="H26" s="186"/>
      <c r="I26" s="186"/>
      <c r="J26" s="186"/>
      <c r="K26" s="186"/>
      <c r="L26" s="284">
        <f t="shared" si="0"/>
        <v>0</v>
      </c>
      <c r="M26" s="185"/>
      <c r="N26" s="186"/>
      <c r="O26" s="186"/>
      <c r="P26" s="186"/>
      <c r="Q26" s="187"/>
      <c r="R26" s="185"/>
      <c r="S26" s="186"/>
      <c r="T26" s="186"/>
      <c r="U26" s="186"/>
      <c r="V26" s="187"/>
      <c r="W26" s="242"/>
      <c r="X26" s="243"/>
      <c r="Y26" s="243"/>
      <c r="Z26" s="243"/>
      <c r="AA26" s="243"/>
      <c r="AB26" s="244"/>
      <c r="AC26" s="188"/>
      <c r="AD26" s="189"/>
      <c r="AE26" s="190"/>
      <c r="AF26" s="190"/>
      <c r="AG26" s="191"/>
      <c r="AH26" s="189"/>
      <c r="AI26" s="383"/>
      <c r="AJ26"/>
    </row>
    <row r="27" spans="1:36" ht="24.95" customHeight="1">
      <c r="A27" s="165"/>
      <c r="B27" s="166"/>
      <c r="C27" s="167"/>
      <c r="D27" s="168"/>
      <c r="E27" s="185"/>
      <c r="F27" s="186"/>
      <c r="G27" s="186"/>
      <c r="H27" s="186"/>
      <c r="I27" s="186"/>
      <c r="J27" s="186"/>
      <c r="K27" s="186"/>
      <c r="L27" s="284">
        <f t="shared" si="0"/>
        <v>0</v>
      </c>
      <c r="M27" s="185"/>
      <c r="N27" s="186"/>
      <c r="O27" s="186"/>
      <c r="P27" s="186"/>
      <c r="Q27" s="187"/>
      <c r="R27" s="185"/>
      <c r="S27" s="186"/>
      <c r="T27" s="186"/>
      <c r="U27" s="186"/>
      <c r="V27" s="187"/>
      <c r="W27" s="242"/>
      <c r="X27" s="243"/>
      <c r="Y27" s="243"/>
      <c r="Z27" s="243"/>
      <c r="AA27" s="243"/>
      <c r="AB27" s="244"/>
      <c r="AC27" s="188"/>
      <c r="AD27" s="189"/>
      <c r="AE27" s="190"/>
      <c r="AF27" s="190"/>
      <c r="AG27" s="191"/>
      <c r="AH27" s="189"/>
      <c r="AI27" s="383"/>
      <c r="AJ27"/>
    </row>
    <row r="28" spans="1:36" ht="24.95" customHeight="1">
      <c r="A28" s="165"/>
      <c r="B28" s="166"/>
      <c r="C28" s="167"/>
      <c r="D28" s="168"/>
      <c r="E28" s="185"/>
      <c r="F28" s="186"/>
      <c r="G28" s="186"/>
      <c r="H28" s="186"/>
      <c r="I28" s="186"/>
      <c r="J28" s="186"/>
      <c r="K28" s="186"/>
      <c r="L28" s="284">
        <f t="shared" si="0"/>
        <v>0</v>
      </c>
      <c r="M28" s="185"/>
      <c r="N28" s="186"/>
      <c r="O28" s="186"/>
      <c r="P28" s="186"/>
      <c r="Q28" s="187"/>
      <c r="R28" s="185"/>
      <c r="S28" s="186"/>
      <c r="T28" s="186"/>
      <c r="U28" s="186"/>
      <c r="V28" s="187"/>
      <c r="W28" s="242"/>
      <c r="X28" s="243"/>
      <c r="Y28" s="243"/>
      <c r="Z28" s="243"/>
      <c r="AA28" s="243"/>
      <c r="AB28" s="244"/>
      <c r="AC28" s="188"/>
      <c r="AD28" s="189"/>
      <c r="AE28" s="190"/>
      <c r="AF28" s="190"/>
      <c r="AG28" s="191"/>
      <c r="AH28" s="189"/>
      <c r="AI28" s="383"/>
      <c r="AJ28"/>
    </row>
    <row r="29" spans="1:36" ht="24.95" customHeight="1">
      <c r="A29" s="165"/>
      <c r="B29" s="166"/>
      <c r="C29" s="167"/>
      <c r="D29" s="168"/>
      <c r="E29" s="185"/>
      <c r="F29" s="186"/>
      <c r="G29" s="186"/>
      <c r="H29" s="186"/>
      <c r="I29" s="186"/>
      <c r="J29" s="186"/>
      <c r="K29" s="186"/>
      <c r="L29" s="284">
        <f t="shared" si="0"/>
        <v>0</v>
      </c>
      <c r="M29" s="185"/>
      <c r="N29" s="186"/>
      <c r="O29" s="186"/>
      <c r="P29" s="186"/>
      <c r="Q29" s="187"/>
      <c r="R29" s="185"/>
      <c r="S29" s="186"/>
      <c r="T29" s="186"/>
      <c r="U29" s="186"/>
      <c r="V29" s="187"/>
      <c r="W29" s="242"/>
      <c r="X29" s="243"/>
      <c r="Y29" s="243"/>
      <c r="Z29" s="243"/>
      <c r="AA29" s="243"/>
      <c r="AB29" s="244"/>
      <c r="AC29" s="188"/>
      <c r="AD29" s="189"/>
      <c r="AE29" s="190"/>
      <c r="AF29" s="190"/>
      <c r="AG29" s="191"/>
      <c r="AH29" s="189"/>
      <c r="AI29" s="383"/>
      <c r="AJ29"/>
    </row>
    <row r="30" spans="1:36" ht="24.95" customHeight="1">
      <c r="A30" s="165"/>
      <c r="B30" s="166"/>
      <c r="C30" s="167"/>
      <c r="D30" s="168"/>
      <c r="E30" s="185"/>
      <c r="F30" s="186"/>
      <c r="G30" s="186"/>
      <c r="H30" s="186"/>
      <c r="I30" s="186"/>
      <c r="J30" s="186"/>
      <c r="K30" s="186"/>
      <c r="L30" s="284">
        <f t="shared" si="0"/>
        <v>0</v>
      </c>
      <c r="M30" s="185"/>
      <c r="N30" s="186"/>
      <c r="O30" s="186"/>
      <c r="P30" s="186"/>
      <c r="Q30" s="187"/>
      <c r="R30" s="185"/>
      <c r="S30" s="186"/>
      <c r="T30" s="186"/>
      <c r="U30" s="186"/>
      <c r="V30" s="187"/>
      <c r="W30" s="242"/>
      <c r="X30" s="243"/>
      <c r="Y30" s="243"/>
      <c r="Z30" s="243"/>
      <c r="AA30" s="243"/>
      <c r="AB30" s="244"/>
      <c r="AC30" s="188"/>
      <c r="AD30" s="189"/>
      <c r="AE30" s="190"/>
      <c r="AF30" s="190"/>
      <c r="AG30" s="191"/>
      <c r="AH30" s="189"/>
      <c r="AI30" s="383"/>
      <c r="AJ30"/>
    </row>
    <row r="31" spans="1:36" ht="24.95" customHeight="1" thickBot="1">
      <c r="A31" s="169"/>
      <c r="B31" s="359"/>
      <c r="C31" s="360"/>
      <c r="D31" s="361"/>
      <c r="E31" s="192"/>
      <c r="F31" s="193"/>
      <c r="G31" s="193"/>
      <c r="H31" s="193"/>
      <c r="I31" s="193"/>
      <c r="J31" s="193"/>
      <c r="K31" s="193"/>
      <c r="L31" s="285">
        <f t="shared" si="0"/>
        <v>0</v>
      </c>
      <c r="M31" s="192"/>
      <c r="N31" s="193"/>
      <c r="O31" s="193"/>
      <c r="P31" s="193"/>
      <c r="Q31" s="194"/>
      <c r="R31" s="192"/>
      <c r="S31" s="193"/>
      <c r="T31" s="193"/>
      <c r="U31" s="193"/>
      <c r="V31" s="194"/>
      <c r="W31" s="245"/>
      <c r="X31" s="246"/>
      <c r="Y31" s="246"/>
      <c r="Z31" s="246"/>
      <c r="AA31" s="246"/>
      <c r="AB31" s="247"/>
      <c r="AC31" s="195"/>
      <c r="AD31" s="196"/>
      <c r="AE31" s="197"/>
      <c r="AF31" s="197"/>
      <c r="AG31" s="198"/>
      <c r="AH31" s="196"/>
      <c r="AI31" s="384"/>
      <c r="AJ31"/>
    </row>
    <row r="32" spans="1:36" ht="24.95" customHeight="1" thickBot="1">
      <c r="A32" s="286"/>
      <c r="B32" s="287"/>
      <c r="C32" s="288"/>
      <c r="D32" s="289"/>
      <c r="E32" s="290">
        <f>SUM(E4:E31)</f>
        <v>0</v>
      </c>
      <c r="F32" s="291">
        <f t="shared" ref="F32:L32" si="1">SUM(F4:F31)</f>
        <v>0</v>
      </c>
      <c r="G32" s="291">
        <f t="shared" si="1"/>
        <v>0</v>
      </c>
      <c r="H32" s="291">
        <f t="shared" si="1"/>
        <v>0</v>
      </c>
      <c r="I32" s="291">
        <f t="shared" si="1"/>
        <v>0</v>
      </c>
      <c r="J32" s="291">
        <f t="shared" si="1"/>
        <v>0</v>
      </c>
      <c r="K32" s="294">
        <f t="shared" si="1"/>
        <v>0</v>
      </c>
      <c r="L32" s="295">
        <f t="shared" si="1"/>
        <v>0</v>
      </c>
      <c r="M32" s="290">
        <f t="shared" ref="M32:AI32" si="2">SUM(M4:M31)</f>
        <v>0</v>
      </c>
      <c r="N32" s="291">
        <f t="shared" si="2"/>
        <v>0</v>
      </c>
      <c r="O32" s="291">
        <f t="shared" si="2"/>
        <v>0</v>
      </c>
      <c r="P32" s="291">
        <f t="shared" si="2"/>
        <v>0</v>
      </c>
      <c r="Q32" s="296">
        <f t="shared" si="2"/>
        <v>0</v>
      </c>
      <c r="R32" s="290">
        <f t="shared" si="2"/>
        <v>0</v>
      </c>
      <c r="S32" s="291">
        <f t="shared" si="2"/>
        <v>0</v>
      </c>
      <c r="T32" s="291">
        <f t="shared" si="2"/>
        <v>0</v>
      </c>
      <c r="U32" s="291">
        <f t="shared" si="2"/>
        <v>0</v>
      </c>
      <c r="V32" s="296">
        <f t="shared" si="2"/>
        <v>0</v>
      </c>
      <c r="W32" s="290">
        <f t="shared" si="2"/>
        <v>0</v>
      </c>
      <c r="X32" s="291">
        <f t="shared" si="2"/>
        <v>0</v>
      </c>
      <c r="Y32" s="291">
        <f t="shared" si="2"/>
        <v>0</v>
      </c>
      <c r="Z32" s="291">
        <f t="shared" si="2"/>
        <v>0</v>
      </c>
      <c r="AA32" s="291">
        <f t="shared" si="2"/>
        <v>0</v>
      </c>
      <c r="AB32" s="296">
        <f t="shared" si="2"/>
        <v>0</v>
      </c>
      <c r="AC32" s="297">
        <f t="shared" si="2"/>
        <v>0</v>
      </c>
      <c r="AD32" s="298">
        <f t="shared" si="2"/>
        <v>0</v>
      </c>
      <c r="AE32" s="299">
        <f t="shared" si="2"/>
        <v>0</v>
      </c>
      <c r="AF32" s="299">
        <f t="shared" si="2"/>
        <v>0</v>
      </c>
      <c r="AG32" s="300">
        <f t="shared" si="2"/>
        <v>0</v>
      </c>
      <c r="AH32" s="301">
        <f t="shared" si="2"/>
        <v>0</v>
      </c>
      <c r="AI32" s="300">
        <f t="shared" si="2"/>
        <v>0</v>
      </c>
      <c r="AJ32"/>
    </row>
  </sheetData>
  <mergeCells count="1">
    <mergeCell ref="B2:D2"/>
  </mergeCells>
  <printOptions horizontalCentered="1" verticalCentered="1"/>
  <pageMargins left="0" right="0" top="0" bottom="0" header="0" footer="0"/>
  <pageSetup paperSize="9" scale="51" firstPageNumber="0" fitToWidth="3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J32"/>
  <sheetViews>
    <sheetView zoomScale="60" zoomScaleNormal="60" workbookViewId="0">
      <pane xSplit="4" ySplit="4" topLeftCell="E5" activePane="bottomRight" state="frozen"/>
      <selection activeCell="D1" sqref="D1:J1"/>
      <selection pane="topRight" activeCell="D1" sqref="D1:J1"/>
      <selection pane="bottomLeft" activeCell="D1" sqref="D1:J1"/>
      <selection pane="bottomRight" activeCell="A3" sqref="A3"/>
    </sheetView>
  </sheetViews>
  <sheetFormatPr baseColWidth="10" defaultRowHeight="12.75"/>
  <cols>
    <col min="1" max="1" width="15.7109375" style="91" customWidth="1"/>
    <col min="2" max="4" width="18.7109375" style="91" customWidth="1"/>
    <col min="5" max="35" width="16.7109375" style="91" customWidth="1"/>
    <col min="36" max="36" width="15.7109375" style="91" customWidth="1"/>
    <col min="37" max="37" width="15.7109375" customWidth="1"/>
  </cols>
  <sheetData>
    <row r="1" spans="1:36" s="69" customFormat="1" ht="56.1" customHeight="1" thickBot="1">
      <c r="A1" s="263"/>
      <c r="B1" s="264"/>
      <c r="C1" s="265" t="s">
        <v>216</v>
      </c>
      <c r="D1" s="266" t="str">
        <f>IF(ISBLANK(Entete!B16),"Entrer Nom de Section en page d'entête",Entete!B16)</f>
        <v>Entrer Nom de Section en page d'entête</v>
      </c>
      <c r="E1" s="266"/>
      <c r="F1" s="266"/>
      <c r="G1" s="266"/>
      <c r="H1" s="266"/>
      <c r="I1" s="266"/>
      <c r="J1" s="266"/>
      <c r="K1" s="265" t="s">
        <v>209</v>
      </c>
      <c r="L1" s="267">
        <f>IF(ISBLANK(Entete!C21),"Entrer Année en page d'entête",Entete!C21)</f>
        <v>2020</v>
      </c>
      <c r="M1" s="74" t="s">
        <v>207</v>
      </c>
      <c r="N1" s="75"/>
      <c r="O1" s="75"/>
      <c r="P1" s="75"/>
      <c r="Q1" s="76"/>
      <c r="R1" s="80" t="s">
        <v>0</v>
      </c>
      <c r="S1" s="81"/>
      <c r="T1" s="81"/>
      <c r="U1" s="81"/>
      <c r="V1" s="82"/>
      <c r="W1" s="80" t="s">
        <v>1</v>
      </c>
      <c r="X1" s="81"/>
      <c r="Y1" s="81"/>
      <c r="Z1" s="81"/>
      <c r="AA1" s="81"/>
      <c r="AB1" s="82"/>
      <c r="AC1" s="83" t="s">
        <v>149</v>
      </c>
      <c r="AD1" s="84" t="s">
        <v>2</v>
      </c>
      <c r="AE1" s="85"/>
      <c r="AF1" s="85"/>
      <c r="AG1" s="86"/>
      <c r="AH1" s="90" t="s">
        <v>185</v>
      </c>
      <c r="AI1" s="89"/>
    </row>
    <row r="2" spans="1:36" s="70" customFormat="1" ht="110.1" customHeight="1" thickBot="1">
      <c r="A2" s="131" t="s">
        <v>29</v>
      </c>
      <c r="B2" s="628" t="s">
        <v>225</v>
      </c>
      <c r="C2" s="628"/>
      <c r="D2" s="629"/>
      <c r="E2" s="132" t="s">
        <v>6</v>
      </c>
      <c r="F2" s="133" t="s">
        <v>7</v>
      </c>
      <c r="G2" s="133" t="s">
        <v>4</v>
      </c>
      <c r="H2" s="133" t="s">
        <v>5</v>
      </c>
      <c r="I2" s="133" t="s">
        <v>8</v>
      </c>
      <c r="J2" s="133" t="s">
        <v>9</v>
      </c>
      <c r="K2" s="134" t="s">
        <v>10</v>
      </c>
      <c r="L2" s="135" t="s">
        <v>11</v>
      </c>
      <c r="M2" s="136" t="s">
        <v>12</v>
      </c>
      <c r="N2" s="137" t="s">
        <v>13</v>
      </c>
      <c r="O2" s="137" t="s">
        <v>14</v>
      </c>
      <c r="P2" s="137" t="s">
        <v>15</v>
      </c>
      <c r="Q2" s="138" t="s">
        <v>16</v>
      </c>
      <c r="R2" s="136" t="s">
        <v>174</v>
      </c>
      <c r="S2" s="137" t="s">
        <v>17</v>
      </c>
      <c r="T2" s="137" t="s">
        <v>18</v>
      </c>
      <c r="U2" s="137" t="s">
        <v>19</v>
      </c>
      <c r="V2" s="138" t="s">
        <v>20</v>
      </c>
      <c r="W2" s="136" t="s">
        <v>21</v>
      </c>
      <c r="X2" s="137" t="s">
        <v>22</v>
      </c>
      <c r="Y2" s="137" t="s">
        <v>23</v>
      </c>
      <c r="Z2" s="137" t="s">
        <v>24</v>
      </c>
      <c r="AA2" s="137" t="s">
        <v>25</v>
      </c>
      <c r="AB2" s="138" t="s">
        <v>26</v>
      </c>
      <c r="AC2" s="139" t="s">
        <v>27</v>
      </c>
      <c r="AD2" s="140" t="s">
        <v>28</v>
      </c>
      <c r="AE2" s="141" t="s">
        <v>180</v>
      </c>
      <c r="AF2" s="141" t="s">
        <v>181</v>
      </c>
      <c r="AG2" s="156" t="s">
        <v>182</v>
      </c>
      <c r="AH2" s="143" t="s">
        <v>186</v>
      </c>
      <c r="AI2" s="144" t="s">
        <v>187</v>
      </c>
    </row>
    <row r="3" spans="1:36" s="1" customFormat="1" ht="24.95" customHeight="1" thickBot="1">
      <c r="A3" s="145"/>
      <c r="B3" s="146"/>
      <c r="C3" s="146"/>
      <c r="D3" s="147" t="s">
        <v>215</v>
      </c>
      <c r="E3" s="148" t="s">
        <v>69</v>
      </c>
      <c r="F3" s="149" t="s">
        <v>73</v>
      </c>
      <c r="G3" s="149">
        <v>514100</v>
      </c>
      <c r="H3" s="149" t="s">
        <v>66</v>
      </c>
      <c r="I3" s="149" t="s">
        <v>76</v>
      </c>
      <c r="J3" s="149" t="s">
        <v>80</v>
      </c>
      <c r="K3" s="150" t="s">
        <v>84</v>
      </c>
      <c r="L3" s="151"/>
      <c r="M3" s="152" t="s">
        <v>90</v>
      </c>
      <c r="N3" s="153" t="s">
        <v>94</v>
      </c>
      <c r="O3" s="153" t="s">
        <v>98</v>
      </c>
      <c r="P3" s="153" t="s">
        <v>102</v>
      </c>
      <c r="Q3" s="154" t="s">
        <v>173</v>
      </c>
      <c r="R3" s="152" t="s">
        <v>113</v>
      </c>
      <c r="S3" s="153" t="s">
        <v>175</v>
      </c>
      <c r="T3" s="153" t="s">
        <v>176</v>
      </c>
      <c r="U3" s="153" t="s">
        <v>177</v>
      </c>
      <c r="V3" s="154" t="s">
        <v>178</v>
      </c>
      <c r="W3" s="152" t="s">
        <v>130</v>
      </c>
      <c r="X3" s="153" t="s">
        <v>132</v>
      </c>
      <c r="Y3" s="153" t="s">
        <v>136</v>
      </c>
      <c r="Z3" s="153" t="s">
        <v>139</v>
      </c>
      <c r="AA3" s="153" t="s">
        <v>142</v>
      </c>
      <c r="AB3" s="154" t="s">
        <v>146</v>
      </c>
      <c r="AC3" s="155" t="s">
        <v>152</v>
      </c>
      <c r="AD3" s="148" t="s">
        <v>157</v>
      </c>
      <c r="AE3" s="149" t="s">
        <v>179</v>
      </c>
      <c r="AF3" s="149" t="s">
        <v>164</v>
      </c>
      <c r="AG3" s="150">
        <v>791350</v>
      </c>
      <c r="AH3" s="148" t="s">
        <v>184</v>
      </c>
      <c r="AI3" s="150" t="s">
        <v>188</v>
      </c>
    </row>
    <row r="4" spans="1:36" ht="24.95" customHeight="1" thickBot="1">
      <c r="A4" s="268"/>
      <c r="B4" s="269"/>
      <c r="C4" s="269"/>
      <c r="D4" s="270" t="s">
        <v>218</v>
      </c>
      <c r="E4" s="279">
        <f>Recettes_2!E32</f>
        <v>0</v>
      </c>
      <c r="F4" s="280">
        <f>Recettes_2!F32</f>
        <v>0</v>
      </c>
      <c r="G4" s="280">
        <f>Recettes_2!G32</f>
        <v>0</v>
      </c>
      <c r="H4" s="280">
        <f>Recettes_2!H32</f>
        <v>0</v>
      </c>
      <c r="I4" s="280">
        <f>Recettes_2!I32</f>
        <v>0</v>
      </c>
      <c r="J4" s="280">
        <f>Recettes_2!J32</f>
        <v>0</v>
      </c>
      <c r="K4" s="281">
        <f>Recettes_2!K32</f>
        <v>0</v>
      </c>
      <c r="L4" s="274"/>
      <c r="M4" s="275">
        <f>Recettes_2!M32</f>
        <v>0</v>
      </c>
      <c r="N4" s="276">
        <f>Recettes_2!N32</f>
        <v>0</v>
      </c>
      <c r="O4" s="276">
        <f>Recettes_2!O32</f>
        <v>0</v>
      </c>
      <c r="P4" s="276">
        <f>Recettes_2!P32</f>
        <v>0</v>
      </c>
      <c r="Q4" s="277">
        <f>Recettes_2!Q32</f>
        <v>0</v>
      </c>
      <c r="R4" s="275">
        <f>Recettes_2!R32</f>
        <v>0</v>
      </c>
      <c r="S4" s="276">
        <f>Recettes_2!S32</f>
        <v>0</v>
      </c>
      <c r="T4" s="276">
        <f>Recettes_2!T32</f>
        <v>0</v>
      </c>
      <c r="U4" s="276">
        <f>Recettes_2!U32</f>
        <v>0</v>
      </c>
      <c r="V4" s="277">
        <f>Recettes_2!V32</f>
        <v>0</v>
      </c>
      <c r="W4" s="275">
        <f>Recettes_2!W32</f>
        <v>0</v>
      </c>
      <c r="X4" s="276">
        <f>Recettes_2!X32</f>
        <v>0</v>
      </c>
      <c r="Y4" s="276">
        <f>Recettes_2!Y32</f>
        <v>0</v>
      </c>
      <c r="Z4" s="276">
        <f>Recettes_2!Z32</f>
        <v>0</v>
      </c>
      <c r="AA4" s="276">
        <f>Recettes_2!AA32</f>
        <v>0</v>
      </c>
      <c r="AB4" s="277">
        <f>Recettes_2!AB32</f>
        <v>0</v>
      </c>
      <c r="AC4" s="278">
        <f>Recettes_2!AC32</f>
        <v>0</v>
      </c>
      <c r="AD4" s="279">
        <f>Recettes_2!AD32</f>
        <v>0</v>
      </c>
      <c r="AE4" s="280">
        <f>Recettes_2!AE32</f>
        <v>0</v>
      </c>
      <c r="AF4" s="280">
        <f>Recettes_2!AF32</f>
        <v>0</v>
      </c>
      <c r="AG4" s="281">
        <f>Recettes_2!AG32</f>
        <v>0</v>
      </c>
      <c r="AH4" s="282">
        <f>Recettes_2!AH32</f>
        <v>0</v>
      </c>
      <c r="AI4" s="281">
        <f>Recettes_2!AI32</f>
        <v>0</v>
      </c>
      <c r="AJ4"/>
    </row>
    <row r="5" spans="1:36" ht="24.95" customHeight="1">
      <c r="A5" s="157"/>
      <c r="B5" s="158"/>
      <c r="C5" s="159"/>
      <c r="D5" s="160"/>
      <c r="E5" s="375"/>
      <c r="F5" s="362"/>
      <c r="G5" s="170"/>
      <c r="H5" s="362"/>
      <c r="I5" s="362"/>
      <c r="J5" s="363"/>
      <c r="K5" s="171"/>
      <c r="L5" s="305">
        <f>SUM(M5:AI5)-SUM(E5:K5)</f>
        <v>0</v>
      </c>
      <c r="M5" s="612"/>
      <c r="N5" s="613"/>
      <c r="O5" s="613"/>
      <c r="P5" s="613"/>
      <c r="Q5" s="614"/>
      <c r="R5" s="615"/>
      <c r="S5" s="613"/>
      <c r="T5" s="613"/>
      <c r="U5" s="613"/>
      <c r="V5" s="614"/>
      <c r="W5" s="612"/>
      <c r="X5" s="613"/>
      <c r="Y5" s="613"/>
      <c r="Z5" s="613"/>
      <c r="AA5" s="613"/>
      <c r="AB5" s="614"/>
      <c r="AC5" s="616"/>
      <c r="AD5" s="617"/>
      <c r="AE5" s="618"/>
      <c r="AF5" s="618"/>
      <c r="AG5" s="619"/>
      <c r="AH5" s="617"/>
      <c r="AI5" s="620"/>
      <c r="AJ5"/>
    </row>
    <row r="6" spans="1:36" ht="24.95" customHeight="1">
      <c r="A6" s="161"/>
      <c r="B6" s="162"/>
      <c r="C6" s="163"/>
      <c r="D6" s="164"/>
      <c r="E6" s="376"/>
      <c r="F6" s="364"/>
      <c r="G6" s="172"/>
      <c r="H6" s="364"/>
      <c r="I6" s="364"/>
      <c r="J6" s="365"/>
      <c r="K6" s="173"/>
      <c r="L6" s="306">
        <f t="shared" ref="L6:L31" si="0">SUM(M6:AI6)-SUM(E6:K6)</f>
        <v>0</v>
      </c>
      <c r="M6" s="385"/>
      <c r="N6" s="386"/>
      <c r="O6" s="386"/>
      <c r="P6" s="386"/>
      <c r="Q6" s="387"/>
      <c r="R6" s="385"/>
      <c r="S6" s="386"/>
      <c r="T6" s="386"/>
      <c r="U6" s="386"/>
      <c r="V6" s="387"/>
      <c r="W6" s="385"/>
      <c r="X6" s="386"/>
      <c r="Y6" s="386"/>
      <c r="Z6" s="386"/>
      <c r="AA6" s="386"/>
      <c r="AB6" s="387"/>
      <c r="AC6" s="388"/>
      <c r="AD6" s="389"/>
      <c r="AE6" s="390"/>
      <c r="AF6" s="390"/>
      <c r="AG6" s="391"/>
      <c r="AH6" s="389"/>
      <c r="AI6" s="391"/>
      <c r="AJ6"/>
    </row>
    <row r="7" spans="1:36" ht="24.95" customHeight="1">
      <c r="A7" s="161"/>
      <c r="B7" s="162"/>
      <c r="C7" s="163"/>
      <c r="D7" s="164"/>
      <c r="E7" s="376"/>
      <c r="F7" s="364"/>
      <c r="G7" s="172"/>
      <c r="H7" s="364"/>
      <c r="I7" s="364"/>
      <c r="J7" s="365"/>
      <c r="K7" s="173"/>
      <c r="L7" s="306">
        <f t="shared" si="0"/>
        <v>0</v>
      </c>
      <c r="M7" s="385"/>
      <c r="N7" s="386"/>
      <c r="O7" s="386"/>
      <c r="P7" s="386"/>
      <c r="Q7" s="387"/>
      <c r="R7" s="385"/>
      <c r="S7" s="386"/>
      <c r="T7" s="386"/>
      <c r="U7" s="386"/>
      <c r="V7" s="387"/>
      <c r="W7" s="385"/>
      <c r="X7" s="386"/>
      <c r="Y7" s="386"/>
      <c r="Z7" s="386"/>
      <c r="AA7" s="386"/>
      <c r="AB7" s="387"/>
      <c r="AC7" s="388"/>
      <c r="AD7" s="389"/>
      <c r="AE7" s="390"/>
      <c r="AF7" s="390"/>
      <c r="AG7" s="391"/>
      <c r="AH7" s="389"/>
      <c r="AI7" s="391"/>
      <c r="AJ7"/>
    </row>
    <row r="8" spans="1:36" ht="24.95" customHeight="1">
      <c r="A8" s="161"/>
      <c r="B8" s="162"/>
      <c r="C8" s="163"/>
      <c r="D8" s="164"/>
      <c r="E8" s="376"/>
      <c r="F8" s="364"/>
      <c r="G8" s="172"/>
      <c r="H8" s="364"/>
      <c r="I8" s="364"/>
      <c r="J8" s="365"/>
      <c r="K8" s="173"/>
      <c r="L8" s="306">
        <f t="shared" si="0"/>
        <v>0</v>
      </c>
      <c r="M8" s="385"/>
      <c r="N8" s="386"/>
      <c r="O8" s="386"/>
      <c r="P8" s="386"/>
      <c r="Q8" s="387"/>
      <c r="R8" s="385"/>
      <c r="S8" s="386"/>
      <c r="T8" s="386"/>
      <c r="U8" s="386"/>
      <c r="V8" s="387"/>
      <c r="W8" s="385"/>
      <c r="X8" s="386"/>
      <c r="Y8" s="386"/>
      <c r="Z8" s="386"/>
      <c r="AA8" s="386"/>
      <c r="AB8" s="387"/>
      <c r="AC8" s="388"/>
      <c r="AD8" s="389"/>
      <c r="AE8" s="390"/>
      <c r="AF8" s="390"/>
      <c r="AG8" s="391"/>
      <c r="AH8" s="389"/>
      <c r="AI8" s="391"/>
      <c r="AJ8"/>
    </row>
    <row r="9" spans="1:36" ht="24.95" customHeight="1">
      <c r="A9" s="161"/>
      <c r="B9" s="162"/>
      <c r="C9" s="163"/>
      <c r="D9" s="164"/>
      <c r="E9" s="376"/>
      <c r="F9" s="364"/>
      <c r="G9" s="172"/>
      <c r="H9" s="364"/>
      <c r="I9" s="364"/>
      <c r="J9" s="365"/>
      <c r="K9" s="173"/>
      <c r="L9" s="306">
        <f t="shared" si="0"/>
        <v>0</v>
      </c>
      <c r="M9" s="385"/>
      <c r="N9" s="386"/>
      <c r="O9" s="386"/>
      <c r="P9" s="386"/>
      <c r="Q9" s="387"/>
      <c r="R9" s="385"/>
      <c r="S9" s="386"/>
      <c r="T9" s="386"/>
      <c r="U9" s="386"/>
      <c r="V9" s="387"/>
      <c r="W9" s="385"/>
      <c r="X9" s="386"/>
      <c r="Y9" s="386"/>
      <c r="Z9" s="386"/>
      <c r="AA9" s="386"/>
      <c r="AB9" s="387"/>
      <c r="AC9" s="388"/>
      <c r="AD9" s="389"/>
      <c r="AE9" s="390"/>
      <c r="AF9" s="390"/>
      <c r="AG9" s="391"/>
      <c r="AH9" s="389"/>
      <c r="AI9" s="391"/>
      <c r="AJ9"/>
    </row>
    <row r="10" spans="1:36" ht="24.95" customHeight="1">
      <c r="A10" s="161"/>
      <c r="B10" s="162"/>
      <c r="C10" s="163"/>
      <c r="D10" s="164"/>
      <c r="E10" s="376"/>
      <c r="F10" s="364"/>
      <c r="G10" s="172"/>
      <c r="H10" s="364"/>
      <c r="I10" s="364"/>
      <c r="J10" s="365"/>
      <c r="K10" s="173"/>
      <c r="L10" s="306">
        <f t="shared" si="0"/>
        <v>0</v>
      </c>
      <c r="M10" s="385"/>
      <c r="N10" s="386"/>
      <c r="O10" s="386"/>
      <c r="P10" s="386"/>
      <c r="Q10" s="387"/>
      <c r="R10" s="385"/>
      <c r="S10" s="386"/>
      <c r="T10" s="386"/>
      <c r="U10" s="386"/>
      <c r="V10" s="387"/>
      <c r="W10" s="385"/>
      <c r="X10" s="386"/>
      <c r="Y10" s="386"/>
      <c r="Z10" s="386"/>
      <c r="AA10" s="386"/>
      <c r="AB10" s="387"/>
      <c r="AC10" s="388"/>
      <c r="AD10" s="389"/>
      <c r="AE10" s="390"/>
      <c r="AF10" s="390"/>
      <c r="AG10" s="391"/>
      <c r="AH10" s="389"/>
      <c r="AI10" s="391"/>
      <c r="AJ10"/>
    </row>
    <row r="11" spans="1:36" ht="24.95" customHeight="1">
      <c r="A11" s="161"/>
      <c r="B11" s="162"/>
      <c r="C11" s="163"/>
      <c r="D11" s="164"/>
      <c r="E11" s="376"/>
      <c r="F11" s="364"/>
      <c r="G11" s="172"/>
      <c r="H11" s="364"/>
      <c r="I11" s="364"/>
      <c r="J11" s="365"/>
      <c r="K11" s="173"/>
      <c r="L11" s="306">
        <f t="shared" si="0"/>
        <v>0</v>
      </c>
      <c r="M11" s="385"/>
      <c r="N11" s="386"/>
      <c r="O11" s="386"/>
      <c r="P11" s="386"/>
      <c r="Q11" s="387"/>
      <c r="R11" s="385"/>
      <c r="S11" s="386"/>
      <c r="T11" s="386"/>
      <c r="U11" s="386"/>
      <c r="V11" s="387"/>
      <c r="W11" s="385"/>
      <c r="X11" s="386"/>
      <c r="Y11" s="386"/>
      <c r="Z11" s="386"/>
      <c r="AA11" s="386"/>
      <c r="AB11" s="387"/>
      <c r="AC11" s="388"/>
      <c r="AD11" s="389"/>
      <c r="AE11" s="390"/>
      <c r="AF11" s="390"/>
      <c r="AG11" s="391"/>
      <c r="AH11" s="389"/>
      <c r="AI11" s="391"/>
      <c r="AJ11"/>
    </row>
    <row r="12" spans="1:36" ht="24.95" customHeight="1">
      <c r="A12" s="161"/>
      <c r="B12" s="162"/>
      <c r="C12" s="163"/>
      <c r="D12" s="164"/>
      <c r="E12" s="376"/>
      <c r="F12" s="364"/>
      <c r="G12" s="172"/>
      <c r="H12" s="364"/>
      <c r="I12" s="364"/>
      <c r="J12" s="365"/>
      <c r="K12" s="174"/>
      <c r="L12" s="306">
        <f t="shared" si="0"/>
        <v>0</v>
      </c>
      <c r="M12" s="385"/>
      <c r="N12" s="386"/>
      <c r="O12" s="386"/>
      <c r="P12" s="386"/>
      <c r="Q12" s="387"/>
      <c r="R12" s="385"/>
      <c r="S12" s="386"/>
      <c r="T12" s="386"/>
      <c r="U12" s="386"/>
      <c r="V12" s="387"/>
      <c r="W12" s="385"/>
      <c r="X12" s="386"/>
      <c r="Y12" s="386"/>
      <c r="Z12" s="386"/>
      <c r="AA12" s="386"/>
      <c r="AB12" s="387"/>
      <c r="AC12" s="388"/>
      <c r="AD12" s="389"/>
      <c r="AE12" s="390"/>
      <c r="AF12" s="390"/>
      <c r="AG12" s="391"/>
      <c r="AH12" s="389"/>
      <c r="AI12" s="391"/>
      <c r="AJ12"/>
    </row>
    <row r="13" spans="1:36" ht="24.95" customHeight="1">
      <c r="A13" s="161"/>
      <c r="B13" s="162"/>
      <c r="C13" s="163"/>
      <c r="D13" s="164"/>
      <c r="E13" s="377"/>
      <c r="F13" s="366"/>
      <c r="G13" s="172"/>
      <c r="H13" s="366"/>
      <c r="I13" s="364"/>
      <c r="J13" s="365"/>
      <c r="K13" s="174"/>
      <c r="L13" s="306">
        <f t="shared" si="0"/>
        <v>0</v>
      </c>
      <c r="M13" s="385"/>
      <c r="N13" s="386"/>
      <c r="O13" s="386"/>
      <c r="P13" s="386"/>
      <c r="Q13" s="387"/>
      <c r="R13" s="385"/>
      <c r="S13" s="386"/>
      <c r="T13" s="386"/>
      <c r="U13" s="386"/>
      <c r="V13" s="387"/>
      <c r="W13" s="385"/>
      <c r="X13" s="386"/>
      <c r="Y13" s="386"/>
      <c r="Z13" s="386"/>
      <c r="AA13" s="386"/>
      <c r="AB13" s="387"/>
      <c r="AC13" s="388"/>
      <c r="AD13" s="389"/>
      <c r="AE13" s="390"/>
      <c r="AF13" s="390"/>
      <c r="AG13" s="391"/>
      <c r="AH13" s="389"/>
      <c r="AI13" s="391"/>
      <c r="AJ13"/>
    </row>
    <row r="14" spans="1:36" ht="24.95" customHeight="1">
      <c r="A14" s="161"/>
      <c r="B14" s="162"/>
      <c r="C14" s="163"/>
      <c r="D14" s="164"/>
      <c r="E14" s="377"/>
      <c r="F14" s="366"/>
      <c r="G14" s="172"/>
      <c r="H14" s="366"/>
      <c r="I14" s="364"/>
      <c r="J14" s="365"/>
      <c r="K14" s="173"/>
      <c r="L14" s="306">
        <f t="shared" si="0"/>
        <v>0</v>
      </c>
      <c r="M14" s="385"/>
      <c r="N14" s="386"/>
      <c r="O14" s="386"/>
      <c r="P14" s="386"/>
      <c r="Q14" s="387"/>
      <c r="R14" s="385"/>
      <c r="S14" s="386"/>
      <c r="T14" s="386"/>
      <c r="U14" s="386"/>
      <c r="V14" s="387"/>
      <c r="W14" s="385"/>
      <c r="X14" s="386"/>
      <c r="Y14" s="386"/>
      <c r="Z14" s="386"/>
      <c r="AA14" s="386"/>
      <c r="AB14" s="387"/>
      <c r="AC14" s="388"/>
      <c r="AD14" s="389"/>
      <c r="AE14" s="390"/>
      <c r="AF14" s="390"/>
      <c r="AG14" s="391"/>
      <c r="AH14" s="389"/>
      <c r="AI14" s="391"/>
      <c r="AJ14"/>
    </row>
    <row r="15" spans="1:36" ht="24.95" customHeight="1">
      <c r="A15" s="165"/>
      <c r="B15" s="162"/>
      <c r="C15" s="163"/>
      <c r="D15" s="164"/>
      <c r="E15" s="378"/>
      <c r="F15" s="367"/>
      <c r="G15" s="175"/>
      <c r="H15" s="367"/>
      <c r="I15" s="368"/>
      <c r="J15" s="177"/>
      <c r="K15" s="369"/>
      <c r="L15" s="306">
        <f t="shared" si="0"/>
        <v>0</v>
      </c>
      <c r="M15" s="385"/>
      <c r="N15" s="386"/>
      <c r="O15" s="386"/>
      <c r="P15" s="386"/>
      <c r="Q15" s="387"/>
      <c r="R15" s="385"/>
      <c r="S15" s="386"/>
      <c r="T15" s="386"/>
      <c r="U15" s="386"/>
      <c r="V15" s="387"/>
      <c r="W15" s="385"/>
      <c r="X15" s="386"/>
      <c r="Y15" s="386"/>
      <c r="Z15" s="386"/>
      <c r="AA15" s="386"/>
      <c r="AB15" s="387"/>
      <c r="AC15" s="388"/>
      <c r="AD15" s="389"/>
      <c r="AE15" s="390"/>
      <c r="AF15" s="390"/>
      <c r="AG15" s="391"/>
      <c r="AH15" s="389"/>
      <c r="AI15" s="391"/>
      <c r="AJ15"/>
    </row>
    <row r="16" spans="1:36" ht="24.95" customHeight="1">
      <c r="A16" s="165"/>
      <c r="B16" s="162"/>
      <c r="C16" s="163"/>
      <c r="D16" s="164"/>
      <c r="E16" s="378"/>
      <c r="F16" s="367"/>
      <c r="G16" s="175"/>
      <c r="H16" s="367"/>
      <c r="I16" s="368"/>
      <c r="J16" s="177"/>
      <c r="K16" s="369"/>
      <c r="L16" s="306">
        <f t="shared" si="0"/>
        <v>0</v>
      </c>
      <c r="M16" s="385"/>
      <c r="N16" s="386"/>
      <c r="O16" s="386"/>
      <c r="P16" s="386"/>
      <c r="Q16" s="387"/>
      <c r="R16" s="385"/>
      <c r="S16" s="386"/>
      <c r="T16" s="386"/>
      <c r="U16" s="386"/>
      <c r="V16" s="387"/>
      <c r="W16" s="385"/>
      <c r="X16" s="386"/>
      <c r="Y16" s="386"/>
      <c r="Z16" s="386"/>
      <c r="AA16" s="386"/>
      <c r="AB16" s="387"/>
      <c r="AC16" s="388"/>
      <c r="AD16" s="389"/>
      <c r="AE16" s="390"/>
      <c r="AF16" s="390"/>
      <c r="AG16" s="391"/>
      <c r="AH16" s="389"/>
      <c r="AI16" s="391"/>
      <c r="AJ16"/>
    </row>
    <row r="17" spans="1:36" s="2" customFormat="1" ht="24.95" customHeight="1">
      <c r="A17" s="165"/>
      <c r="B17" s="166"/>
      <c r="C17" s="167"/>
      <c r="D17" s="168"/>
      <c r="E17" s="379"/>
      <c r="F17" s="370"/>
      <c r="G17" s="175"/>
      <c r="H17" s="370"/>
      <c r="I17" s="371"/>
      <c r="J17" s="175"/>
      <c r="K17" s="369"/>
      <c r="L17" s="306">
        <f t="shared" si="0"/>
        <v>0</v>
      </c>
      <c r="M17" s="392"/>
      <c r="N17" s="393"/>
      <c r="O17" s="393"/>
      <c r="P17" s="393"/>
      <c r="Q17" s="387"/>
      <c r="R17" s="392"/>
      <c r="S17" s="393"/>
      <c r="T17" s="393"/>
      <c r="U17" s="393"/>
      <c r="V17" s="394"/>
      <c r="W17" s="392"/>
      <c r="X17" s="393"/>
      <c r="Y17" s="393"/>
      <c r="Z17" s="393"/>
      <c r="AA17" s="393"/>
      <c r="AB17" s="394"/>
      <c r="AC17" s="395"/>
      <c r="AD17" s="396"/>
      <c r="AE17" s="397"/>
      <c r="AF17" s="397"/>
      <c r="AG17" s="398"/>
      <c r="AH17" s="396"/>
      <c r="AI17" s="398"/>
    </row>
    <row r="18" spans="1:36" s="2" customFormat="1" ht="24.95" customHeight="1">
      <c r="A18" s="165"/>
      <c r="B18" s="166"/>
      <c r="C18" s="167"/>
      <c r="D18" s="168"/>
      <c r="E18" s="379"/>
      <c r="F18" s="370"/>
      <c r="G18" s="175"/>
      <c r="H18" s="370"/>
      <c r="I18" s="371"/>
      <c r="J18" s="175"/>
      <c r="K18" s="369"/>
      <c r="L18" s="306">
        <f t="shared" si="0"/>
        <v>0</v>
      </c>
      <c r="M18" s="392"/>
      <c r="N18" s="393"/>
      <c r="O18" s="393"/>
      <c r="P18" s="393"/>
      <c r="Q18" s="394"/>
      <c r="R18" s="392"/>
      <c r="S18" s="393"/>
      <c r="T18" s="393"/>
      <c r="U18" s="393"/>
      <c r="V18" s="394"/>
      <c r="W18" s="392"/>
      <c r="X18" s="393"/>
      <c r="Y18" s="393"/>
      <c r="Z18" s="393"/>
      <c r="AA18" s="393"/>
      <c r="AB18" s="394"/>
      <c r="AC18" s="395"/>
      <c r="AD18" s="396"/>
      <c r="AE18" s="397"/>
      <c r="AF18" s="397"/>
      <c r="AG18" s="398"/>
      <c r="AH18" s="396"/>
      <c r="AI18" s="398"/>
    </row>
    <row r="19" spans="1:36" ht="24.95" customHeight="1">
      <c r="A19" s="165"/>
      <c r="B19" s="166"/>
      <c r="C19" s="167"/>
      <c r="D19" s="168"/>
      <c r="E19" s="378"/>
      <c r="F19" s="367"/>
      <c r="G19" s="176"/>
      <c r="H19" s="367"/>
      <c r="I19" s="368"/>
      <c r="J19" s="177"/>
      <c r="K19" s="369"/>
      <c r="L19" s="306">
        <f t="shared" si="0"/>
        <v>0</v>
      </c>
      <c r="M19" s="385"/>
      <c r="N19" s="386"/>
      <c r="O19" s="386"/>
      <c r="P19" s="386"/>
      <c r="Q19" s="387"/>
      <c r="R19" s="385"/>
      <c r="S19" s="386"/>
      <c r="T19" s="386"/>
      <c r="U19" s="386"/>
      <c r="V19" s="387"/>
      <c r="W19" s="385"/>
      <c r="X19" s="386"/>
      <c r="Y19" s="386"/>
      <c r="Z19" s="386"/>
      <c r="AA19" s="386"/>
      <c r="AB19" s="387"/>
      <c r="AC19" s="388"/>
      <c r="AD19" s="389"/>
      <c r="AE19" s="390"/>
      <c r="AF19" s="390"/>
      <c r="AG19" s="391"/>
      <c r="AH19" s="389"/>
      <c r="AI19" s="391"/>
      <c r="AJ19"/>
    </row>
    <row r="20" spans="1:36" ht="24.95" customHeight="1">
      <c r="A20" s="165"/>
      <c r="B20" s="166"/>
      <c r="C20" s="167"/>
      <c r="D20" s="168"/>
      <c r="E20" s="378"/>
      <c r="F20" s="367"/>
      <c r="G20" s="176"/>
      <c r="H20" s="367"/>
      <c r="I20" s="368"/>
      <c r="J20" s="177"/>
      <c r="K20" s="369"/>
      <c r="L20" s="306">
        <f t="shared" si="0"/>
        <v>0</v>
      </c>
      <c r="M20" s="385"/>
      <c r="N20" s="386"/>
      <c r="O20" s="386"/>
      <c r="P20" s="386"/>
      <c r="Q20" s="387"/>
      <c r="R20" s="385"/>
      <c r="S20" s="386"/>
      <c r="T20" s="386"/>
      <c r="U20" s="386"/>
      <c r="V20" s="387"/>
      <c r="W20" s="385"/>
      <c r="X20" s="386"/>
      <c r="Y20" s="386"/>
      <c r="Z20" s="386"/>
      <c r="AA20" s="386"/>
      <c r="AB20" s="387"/>
      <c r="AC20" s="388"/>
      <c r="AD20" s="389"/>
      <c r="AE20" s="390"/>
      <c r="AF20" s="390"/>
      <c r="AG20" s="391"/>
      <c r="AH20" s="389"/>
      <c r="AI20" s="391"/>
      <c r="AJ20"/>
    </row>
    <row r="21" spans="1:36" s="2" customFormat="1" ht="24.95" customHeight="1">
      <c r="A21" s="165"/>
      <c r="B21" s="166"/>
      <c r="C21" s="167"/>
      <c r="D21" s="168"/>
      <c r="E21" s="379"/>
      <c r="F21" s="370"/>
      <c r="G21" s="175"/>
      <c r="H21" s="370"/>
      <c r="I21" s="371"/>
      <c r="J21" s="175"/>
      <c r="K21" s="369"/>
      <c r="L21" s="306">
        <f t="shared" si="0"/>
        <v>0</v>
      </c>
      <c r="M21" s="392"/>
      <c r="N21" s="393"/>
      <c r="O21" s="393"/>
      <c r="P21" s="393"/>
      <c r="Q21" s="394"/>
      <c r="R21" s="392"/>
      <c r="S21" s="393"/>
      <c r="T21" s="393"/>
      <c r="U21" s="393"/>
      <c r="V21" s="394"/>
      <c r="W21" s="392"/>
      <c r="X21" s="393"/>
      <c r="Y21" s="393"/>
      <c r="Z21" s="393"/>
      <c r="AA21" s="393"/>
      <c r="AB21" s="394"/>
      <c r="AC21" s="395"/>
      <c r="AD21" s="396"/>
      <c r="AE21" s="397"/>
      <c r="AF21" s="397"/>
      <c r="AG21" s="398"/>
      <c r="AH21" s="396"/>
      <c r="AI21" s="398"/>
    </row>
    <row r="22" spans="1:36" ht="24.95" customHeight="1">
      <c r="A22" s="165"/>
      <c r="B22" s="166"/>
      <c r="C22" s="167"/>
      <c r="D22" s="168"/>
      <c r="E22" s="380"/>
      <c r="F22" s="368"/>
      <c r="G22" s="175"/>
      <c r="H22" s="368"/>
      <c r="I22" s="368"/>
      <c r="J22" s="177"/>
      <c r="K22" s="369"/>
      <c r="L22" s="306">
        <f t="shared" si="0"/>
        <v>0</v>
      </c>
      <c r="M22" s="385"/>
      <c r="N22" s="386"/>
      <c r="O22" s="386"/>
      <c r="P22" s="386"/>
      <c r="Q22" s="387"/>
      <c r="R22" s="385"/>
      <c r="S22" s="386"/>
      <c r="T22" s="386"/>
      <c r="U22" s="386"/>
      <c r="V22" s="387"/>
      <c r="W22" s="385"/>
      <c r="X22" s="386"/>
      <c r="Y22" s="386"/>
      <c r="Z22" s="386"/>
      <c r="AA22" s="386"/>
      <c r="AB22" s="387"/>
      <c r="AC22" s="388"/>
      <c r="AD22" s="389"/>
      <c r="AE22" s="390"/>
      <c r="AF22" s="390"/>
      <c r="AG22" s="391"/>
      <c r="AH22" s="389"/>
      <c r="AI22" s="391"/>
      <c r="AJ22"/>
    </row>
    <row r="23" spans="1:36" ht="24.95" customHeight="1">
      <c r="A23" s="165"/>
      <c r="B23" s="166"/>
      <c r="C23" s="167"/>
      <c r="D23" s="168"/>
      <c r="E23" s="380"/>
      <c r="F23" s="368"/>
      <c r="G23" s="175"/>
      <c r="H23" s="368"/>
      <c r="I23" s="368"/>
      <c r="J23" s="177"/>
      <c r="K23" s="369"/>
      <c r="L23" s="306">
        <f t="shared" si="0"/>
        <v>0</v>
      </c>
      <c r="M23" s="385"/>
      <c r="N23" s="386"/>
      <c r="O23" s="386"/>
      <c r="P23" s="386"/>
      <c r="Q23" s="387"/>
      <c r="R23" s="385"/>
      <c r="S23" s="386"/>
      <c r="T23" s="386"/>
      <c r="U23" s="386"/>
      <c r="V23" s="387"/>
      <c r="W23" s="385"/>
      <c r="X23" s="386"/>
      <c r="Y23" s="386"/>
      <c r="Z23" s="386"/>
      <c r="AA23" s="386"/>
      <c r="AB23" s="387"/>
      <c r="AC23" s="388"/>
      <c r="AD23" s="389"/>
      <c r="AE23" s="390"/>
      <c r="AF23" s="390"/>
      <c r="AG23" s="391"/>
      <c r="AH23" s="389"/>
      <c r="AI23" s="391"/>
      <c r="AJ23"/>
    </row>
    <row r="24" spans="1:36" ht="24.95" customHeight="1">
      <c r="A24" s="165"/>
      <c r="B24" s="166"/>
      <c r="C24" s="167"/>
      <c r="D24" s="168"/>
      <c r="E24" s="380"/>
      <c r="F24" s="368"/>
      <c r="G24" s="175"/>
      <c r="H24" s="368"/>
      <c r="I24" s="368"/>
      <c r="J24" s="177"/>
      <c r="K24" s="369"/>
      <c r="L24" s="306">
        <f t="shared" si="0"/>
        <v>0</v>
      </c>
      <c r="M24" s="385"/>
      <c r="N24" s="386"/>
      <c r="O24" s="386"/>
      <c r="P24" s="386"/>
      <c r="Q24" s="387"/>
      <c r="R24" s="385"/>
      <c r="S24" s="386"/>
      <c r="T24" s="386"/>
      <c r="U24" s="386"/>
      <c r="V24" s="387"/>
      <c r="W24" s="385"/>
      <c r="X24" s="386"/>
      <c r="Y24" s="386"/>
      <c r="Z24" s="386"/>
      <c r="AA24" s="386"/>
      <c r="AB24" s="387"/>
      <c r="AC24" s="388"/>
      <c r="AD24" s="389"/>
      <c r="AE24" s="390"/>
      <c r="AF24" s="390"/>
      <c r="AG24" s="391"/>
      <c r="AH24" s="389"/>
      <c r="AI24" s="391"/>
      <c r="AJ24"/>
    </row>
    <row r="25" spans="1:36" ht="24.95" customHeight="1">
      <c r="A25" s="165"/>
      <c r="B25" s="166"/>
      <c r="C25" s="167"/>
      <c r="D25" s="168"/>
      <c r="E25" s="380"/>
      <c r="F25" s="368"/>
      <c r="G25" s="175"/>
      <c r="H25" s="368"/>
      <c r="I25" s="368"/>
      <c r="J25" s="177"/>
      <c r="K25" s="369"/>
      <c r="L25" s="306">
        <f t="shared" si="0"/>
        <v>0</v>
      </c>
      <c r="M25" s="385"/>
      <c r="N25" s="386"/>
      <c r="O25" s="386"/>
      <c r="P25" s="386"/>
      <c r="Q25" s="387"/>
      <c r="R25" s="385"/>
      <c r="S25" s="386"/>
      <c r="T25" s="386"/>
      <c r="U25" s="386"/>
      <c r="V25" s="387"/>
      <c r="W25" s="385"/>
      <c r="X25" s="386"/>
      <c r="Y25" s="386"/>
      <c r="Z25" s="386"/>
      <c r="AA25" s="386"/>
      <c r="AB25" s="387"/>
      <c r="AC25" s="388"/>
      <c r="AD25" s="389"/>
      <c r="AE25" s="390"/>
      <c r="AF25" s="390"/>
      <c r="AG25" s="391"/>
      <c r="AH25" s="389"/>
      <c r="AI25" s="391"/>
      <c r="AJ25"/>
    </row>
    <row r="26" spans="1:36" ht="24.95" customHeight="1">
      <c r="A26" s="165"/>
      <c r="B26" s="166"/>
      <c r="C26" s="167"/>
      <c r="D26" s="168"/>
      <c r="E26" s="380"/>
      <c r="F26" s="368"/>
      <c r="G26" s="175"/>
      <c r="H26" s="368"/>
      <c r="I26" s="368"/>
      <c r="J26" s="177"/>
      <c r="K26" s="369"/>
      <c r="L26" s="306">
        <f t="shared" si="0"/>
        <v>0</v>
      </c>
      <c r="M26" s="385"/>
      <c r="N26" s="386"/>
      <c r="O26" s="386"/>
      <c r="P26" s="386"/>
      <c r="Q26" s="387"/>
      <c r="R26" s="385"/>
      <c r="S26" s="386"/>
      <c r="T26" s="386"/>
      <c r="U26" s="386"/>
      <c r="V26" s="387"/>
      <c r="W26" s="385"/>
      <c r="X26" s="386"/>
      <c r="Y26" s="386"/>
      <c r="Z26" s="386"/>
      <c r="AA26" s="386"/>
      <c r="AB26" s="387"/>
      <c r="AC26" s="388"/>
      <c r="AD26" s="389"/>
      <c r="AE26" s="390"/>
      <c r="AF26" s="390"/>
      <c r="AG26" s="391"/>
      <c r="AH26" s="389"/>
      <c r="AI26" s="391"/>
      <c r="AJ26"/>
    </row>
    <row r="27" spans="1:36" ht="24.95" customHeight="1">
      <c r="A27" s="165"/>
      <c r="B27" s="166"/>
      <c r="C27" s="167"/>
      <c r="D27" s="168"/>
      <c r="E27" s="380"/>
      <c r="F27" s="368"/>
      <c r="G27" s="175"/>
      <c r="H27" s="368"/>
      <c r="I27" s="368"/>
      <c r="J27" s="177"/>
      <c r="K27" s="369"/>
      <c r="L27" s="306">
        <f t="shared" si="0"/>
        <v>0</v>
      </c>
      <c r="M27" s="385"/>
      <c r="N27" s="386"/>
      <c r="O27" s="386"/>
      <c r="P27" s="386"/>
      <c r="Q27" s="387"/>
      <c r="R27" s="385"/>
      <c r="S27" s="386"/>
      <c r="T27" s="386"/>
      <c r="U27" s="386"/>
      <c r="V27" s="387"/>
      <c r="W27" s="385"/>
      <c r="X27" s="386"/>
      <c r="Y27" s="386"/>
      <c r="Z27" s="386"/>
      <c r="AA27" s="386"/>
      <c r="AB27" s="387"/>
      <c r="AC27" s="388"/>
      <c r="AD27" s="389"/>
      <c r="AE27" s="390"/>
      <c r="AF27" s="390"/>
      <c r="AG27" s="391"/>
      <c r="AH27" s="389"/>
      <c r="AI27" s="391"/>
      <c r="AJ27"/>
    </row>
    <row r="28" spans="1:36" ht="24.95" customHeight="1">
      <c r="A28" s="165"/>
      <c r="B28" s="166"/>
      <c r="C28" s="167"/>
      <c r="D28" s="168"/>
      <c r="E28" s="380"/>
      <c r="F28" s="368"/>
      <c r="G28" s="177"/>
      <c r="H28" s="368"/>
      <c r="I28" s="368"/>
      <c r="J28" s="177"/>
      <c r="K28" s="369"/>
      <c r="L28" s="306">
        <f t="shared" si="0"/>
        <v>0</v>
      </c>
      <c r="M28" s="385"/>
      <c r="N28" s="386"/>
      <c r="O28" s="386"/>
      <c r="P28" s="386"/>
      <c r="Q28" s="387"/>
      <c r="R28" s="385"/>
      <c r="S28" s="386"/>
      <c r="T28" s="386"/>
      <c r="U28" s="386"/>
      <c r="V28" s="387"/>
      <c r="W28" s="385"/>
      <c r="X28" s="386"/>
      <c r="Y28" s="386"/>
      <c r="Z28" s="386"/>
      <c r="AA28" s="386"/>
      <c r="AB28" s="387"/>
      <c r="AC28" s="388"/>
      <c r="AD28" s="389"/>
      <c r="AE28" s="390"/>
      <c r="AF28" s="390"/>
      <c r="AG28" s="391"/>
      <c r="AH28" s="389"/>
      <c r="AI28" s="391"/>
      <c r="AJ28"/>
    </row>
    <row r="29" spans="1:36" ht="24.95" customHeight="1">
      <c r="A29" s="165"/>
      <c r="B29" s="166"/>
      <c r="C29" s="167"/>
      <c r="D29" s="168"/>
      <c r="E29" s="380"/>
      <c r="F29" s="368"/>
      <c r="G29" s="177"/>
      <c r="H29" s="368"/>
      <c r="I29" s="368"/>
      <c r="J29" s="177"/>
      <c r="K29" s="369"/>
      <c r="L29" s="306">
        <f t="shared" si="0"/>
        <v>0</v>
      </c>
      <c r="M29" s="385"/>
      <c r="N29" s="386"/>
      <c r="O29" s="386"/>
      <c r="P29" s="386"/>
      <c r="Q29" s="387"/>
      <c r="R29" s="385"/>
      <c r="S29" s="386"/>
      <c r="T29" s="386"/>
      <c r="U29" s="386"/>
      <c r="V29" s="387"/>
      <c r="W29" s="385"/>
      <c r="X29" s="386"/>
      <c r="Y29" s="386"/>
      <c r="Z29" s="386"/>
      <c r="AA29" s="386"/>
      <c r="AB29" s="387"/>
      <c r="AC29" s="388"/>
      <c r="AD29" s="389"/>
      <c r="AE29" s="390"/>
      <c r="AF29" s="390"/>
      <c r="AG29" s="391"/>
      <c r="AH29" s="389"/>
      <c r="AI29" s="391"/>
      <c r="AJ29"/>
    </row>
    <row r="30" spans="1:36" ht="24.95" customHeight="1">
      <c r="A30" s="165"/>
      <c r="B30" s="166"/>
      <c r="C30" s="167"/>
      <c r="D30" s="168"/>
      <c r="E30" s="380"/>
      <c r="F30" s="368"/>
      <c r="G30" s="177"/>
      <c r="H30" s="368"/>
      <c r="I30" s="368"/>
      <c r="J30" s="177"/>
      <c r="K30" s="369"/>
      <c r="L30" s="306">
        <f t="shared" si="0"/>
        <v>0</v>
      </c>
      <c r="M30" s="385"/>
      <c r="N30" s="386"/>
      <c r="O30" s="386"/>
      <c r="P30" s="386"/>
      <c r="Q30" s="387"/>
      <c r="R30" s="385"/>
      <c r="S30" s="386"/>
      <c r="T30" s="386"/>
      <c r="U30" s="386"/>
      <c r="V30" s="387"/>
      <c r="W30" s="385"/>
      <c r="X30" s="386"/>
      <c r="Y30" s="386"/>
      <c r="Z30" s="386"/>
      <c r="AA30" s="386"/>
      <c r="AB30" s="387"/>
      <c r="AC30" s="388"/>
      <c r="AD30" s="389"/>
      <c r="AE30" s="390"/>
      <c r="AF30" s="390"/>
      <c r="AG30" s="391"/>
      <c r="AH30" s="389"/>
      <c r="AI30" s="391"/>
      <c r="AJ30"/>
    </row>
    <row r="31" spans="1:36" ht="24.95" customHeight="1" thickBot="1">
      <c r="A31" s="169"/>
      <c r="B31" s="359"/>
      <c r="C31" s="360"/>
      <c r="D31" s="361"/>
      <c r="E31" s="381"/>
      <c r="F31" s="373"/>
      <c r="G31" s="372"/>
      <c r="H31" s="373"/>
      <c r="I31" s="373"/>
      <c r="J31" s="372"/>
      <c r="K31" s="374"/>
      <c r="L31" s="307">
        <f t="shared" si="0"/>
        <v>0</v>
      </c>
      <c r="M31" s="399"/>
      <c r="N31" s="400"/>
      <c r="O31" s="400"/>
      <c r="P31" s="400"/>
      <c r="Q31" s="401"/>
      <c r="R31" s="399"/>
      <c r="S31" s="400"/>
      <c r="T31" s="400"/>
      <c r="U31" s="400"/>
      <c r="V31" s="401"/>
      <c r="W31" s="399"/>
      <c r="X31" s="400"/>
      <c r="Y31" s="400"/>
      <c r="Z31" s="400"/>
      <c r="AA31" s="400"/>
      <c r="AB31" s="401"/>
      <c r="AC31" s="402"/>
      <c r="AD31" s="403"/>
      <c r="AE31" s="404"/>
      <c r="AF31" s="404"/>
      <c r="AG31" s="405"/>
      <c r="AH31" s="403"/>
      <c r="AI31" s="406"/>
      <c r="AJ31"/>
    </row>
    <row r="32" spans="1:36" ht="24.95" customHeight="1" thickBot="1">
      <c r="A32" s="286"/>
      <c r="B32" s="287"/>
      <c r="C32" s="288"/>
      <c r="D32" s="289"/>
      <c r="E32" s="309">
        <f>SUM(E4:E31)</f>
        <v>0</v>
      </c>
      <c r="F32" s="309">
        <f t="shared" ref="F32:L32" si="1">SUM(F4:F31)</f>
        <v>0</v>
      </c>
      <c r="G32" s="309">
        <f t="shared" si="1"/>
        <v>0</v>
      </c>
      <c r="H32" s="309">
        <f t="shared" si="1"/>
        <v>0</v>
      </c>
      <c r="I32" s="309">
        <f t="shared" si="1"/>
        <v>0</v>
      </c>
      <c r="J32" s="309">
        <f t="shared" si="1"/>
        <v>0</v>
      </c>
      <c r="K32" s="310">
        <f t="shared" si="1"/>
        <v>0</v>
      </c>
      <c r="L32" s="308">
        <f t="shared" si="1"/>
        <v>0</v>
      </c>
      <c r="M32" s="290">
        <f t="shared" ref="M32:AI32" si="2">SUM(M4:M31)</f>
        <v>0</v>
      </c>
      <c r="N32" s="291">
        <f t="shared" si="2"/>
        <v>0</v>
      </c>
      <c r="O32" s="291">
        <f t="shared" si="2"/>
        <v>0</v>
      </c>
      <c r="P32" s="291">
        <f t="shared" si="2"/>
        <v>0</v>
      </c>
      <c r="Q32" s="296">
        <f t="shared" si="2"/>
        <v>0</v>
      </c>
      <c r="R32" s="290">
        <f t="shared" si="2"/>
        <v>0</v>
      </c>
      <c r="S32" s="291">
        <f t="shared" si="2"/>
        <v>0</v>
      </c>
      <c r="T32" s="291">
        <f t="shared" si="2"/>
        <v>0</v>
      </c>
      <c r="U32" s="291">
        <f t="shared" si="2"/>
        <v>0</v>
      </c>
      <c r="V32" s="296">
        <f t="shared" si="2"/>
        <v>0</v>
      </c>
      <c r="W32" s="290">
        <f t="shared" si="2"/>
        <v>0</v>
      </c>
      <c r="X32" s="291">
        <f t="shared" si="2"/>
        <v>0</v>
      </c>
      <c r="Y32" s="291">
        <f t="shared" si="2"/>
        <v>0</v>
      </c>
      <c r="Z32" s="291">
        <f t="shared" si="2"/>
        <v>0</v>
      </c>
      <c r="AA32" s="291">
        <f t="shared" si="2"/>
        <v>0</v>
      </c>
      <c r="AB32" s="296">
        <f t="shared" si="2"/>
        <v>0</v>
      </c>
      <c r="AC32" s="297">
        <f t="shared" si="2"/>
        <v>0</v>
      </c>
      <c r="AD32" s="298">
        <f t="shared" si="2"/>
        <v>0</v>
      </c>
      <c r="AE32" s="299">
        <f t="shared" si="2"/>
        <v>0</v>
      </c>
      <c r="AF32" s="299">
        <f t="shared" si="2"/>
        <v>0</v>
      </c>
      <c r="AG32" s="300">
        <f t="shared" si="2"/>
        <v>0</v>
      </c>
      <c r="AH32" s="301">
        <f t="shared" si="2"/>
        <v>0</v>
      </c>
      <c r="AI32" s="300">
        <f t="shared" si="2"/>
        <v>0</v>
      </c>
      <c r="AJ32"/>
    </row>
  </sheetData>
  <mergeCells count="1">
    <mergeCell ref="B2:D2"/>
  </mergeCells>
  <printOptions horizontalCentered="1" verticalCentered="1"/>
  <pageMargins left="0" right="0" top="0" bottom="0" header="0" footer="0"/>
  <pageSetup paperSize="9" scale="51" firstPageNumber="0" fitToWidth="3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J32"/>
  <sheetViews>
    <sheetView zoomScale="60" zoomScaleNormal="60" workbookViewId="0">
      <pane xSplit="4" ySplit="4" topLeftCell="E5" activePane="bottomRight" state="frozen"/>
      <selection activeCell="D1" sqref="D1:J1"/>
      <selection pane="topRight" activeCell="D1" sqref="D1:J1"/>
      <selection pane="bottomLeft" activeCell="D1" sqref="D1:J1"/>
      <selection pane="bottomRight" activeCell="A3" sqref="A3"/>
    </sheetView>
  </sheetViews>
  <sheetFormatPr baseColWidth="10" defaultRowHeight="12.75"/>
  <cols>
    <col min="1" max="1" width="15.7109375" style="91" customWidth="1"/>
    <col min="2" max="4" width="18.7109375" style="91" customWidth="1"/>
    <col min="5" max="35" width="16.7109375" style="91" customWidth="1"/>
    <col min="36" max="36" width="15.7109375" style="91" customWidth="1"/>
    <col min="37" max="37" width="15.7109375" customWidth="1"/>
  </cols>
  <sheetData>
    <row r="1" spans="1:36" s="69" customFormat="1" ht="56.1" customHeight="1" thickBot="1">
      <c r="A1" s="263"/>
      <c r="B1" s="264"/>
      <c r="C1" s="265" t="s">
        <v>216</v>
      </c>
      <c r="D1" s="266" t="str">
        <f>IF(ISBLANK(Entete!B16),"Entrer Nom de Section en page d'entête",Entete!B16)</f>
        <v>Entrer Nom de Section en page d'entête</v>
      </c>
      <c r="E1" s="266"/>
      <c r="F1" s="266"/>
      <c r="G1" s="266"/>
      <c r="H1" s="266"/>
      <c r="I1" s="266"/>
      <c r="J1" s="266"/>
      <c r="K1" s="265" t="s">
        <v>209</v>
      </c>
      <c r="L1" s="267">
        <f>IF(ISBLANK(Entete!C21),"Entrer Année en page d'entête",Entete!C21)</f>
        <v>2020</v>
      </c>
      <c r="M1" s="74" t="s">
        <v>207</v>
      </c>
      <c r="N1" s="75"/>
      <c r="O1" s="75"/>
      <c r="P1" s="75"/>
      <c r="Q1" s="76"/>
      <c r="R1" s="80" t="s">
        <v>0</v>
      </c>
      <c r="S1" s="81"/>
      <c r="T1" s="81"/>
      <c r="U1" s="81"/>
      <c r="V1" s="82"/>
      <c r="W1" s="80" t="s">
        <v>1</v>
      </c>
      <c r="X1" s="81"/>
      <c r="Y1" s="81"/>
      <c r="Z1" s="81"/>
      <c r="AA1" s="81"/>
      <c r="AB1" s="82"/>
      <c r="AC1" s="83" t="s">
        <v>149</v>
      </c>
      <c r="AD1" s="84" t="s">
        <v>2</v>
      </c>
      <c r="AE1" s="85"/>
      <c r="AF1" s="85"/>
      <c r="AG1" s="86"/>
      <c r="AH1" s="90" t="s">
        <v>185</v>
      </c>
      <c r="AI1" s="89"/>
    </row>
    <row r="2" spans="1:36" s="70" customFormat="1" ht="110.1" customHeight="1" thickBot="1">
      <c r="A2" s="131" t="s">
        <v>29</v>
      </c>
      <c r="B2" s="628" t="s">
        <v>226</v>
      </c>
      <c r="C2" s="628"/>
      <c r="D2" s="629"/>
      <c r="E2" s="132" t="s">
        <v>6</v>
      </c>
      <c r="F2" s="133" t="s">
        <v>7</v>
      </c>
      <c r="G2" s="133" t="s">
        <v>4</v>
      </c>
      <c r="H2" s="133" t="s">
        <v>5</v>
      </c>
      <c r="I2" s="133" t="s">
        <v>8</v>
      </c>
      <c r="J2" s="133" t="s">
        <v>9</v>
      </c>
      <c r="K2" s="134" t="s">
        <v>10</v>
      </c>
      <c r="L2" s="135" t="s">
        <v>11</v>
      </c>
      <c r="M2" s="136" t="s">
        <v>12</v>
      </c>
      <c r="N2" s="137" t="s">
        <v>13</v>
      </c>
      <c r="O2" s="137" t="s">
        <v>14</v>
      </c>
      <c r="P2" s="137" t="s">
        <v>15</v>
      </c>
      <c r="Q2" s="138" t="s">
        <v>16</v>
      </c>
      <c r="R2" s="136" t="s">
        <v>174</v>
      </c>
      <c r="S2" s="137" t="s">
        <v>17</v>
      </c>
      <c r="T2" s="137" t="s">
        <v>18</v>
      </c>
      <c r="U2" s="137" t="s">
        <v>19</v>
      </c>
      <c r="V2" s="138" t="s">
        <v>20</v>
      </c>
      <c r="W2" s="136" t="s">
        <v>21</v>
      </c>
      <c r="X2" s="137" t="s">
        <v>22</v>
      </c>
      <c r="Y2" s="137" t="s">
        <v>23</v>
      </c>
      <c r="Z2" s="137" t="s">
        <v>24</v>
      </c>
      <c r="AA2" s="137" t="s">
        <v>25</v>
      </c>
      <c r="AB2" s="138" t="s">
        <v>26</v>
      </c>
      <c r="AC2" s="139" t="s">
        <v>27</v>
      </c>
      <c r="AD2" s="140" t="s">
        <v>28</v>
      </c>
      <c r="AE2" s="141" t="s">
        <v>180</v>
      </c>
      <c r="AF2" s="141" t="s">
        <v>181</v>
      </c>
      <c r="AG2" s="156" t="s">
        <v>182</v>
      </c>
      <c r="AH2" s="143" t="s">
        <v>186</v>
      </c>
      <c r="AI2" s="144" t="s">
        <v>187</v>
      </c>
    </row>
    <row r="3" spans="1:36" s="1" customFormat="1" ht="24.95" customHeight="1" thickBot="1">
      <c r="A3" s="145"/>
      <c r="B3" s="146"/>
      <c r="C3" s="146"/>
      <c r="D3" s="147" t="s">
        <v>215</v>
      </c>
      <c r="E3" s="148" t="s">
        <v>69</v>
      </c>
      <c r="F3" s="149" t="s">
        <v>73</v>
      </c>
      <c r="G3" s="149">
        <v>514100</v>
      </c>
      <c r="H3" s="149" t="s">
        <v>66</v>
      </c>
      <c r="I3" s="149" t="s">
        <v>76</v>
      </c>
      <c r="J3" s="149" t="s">
        <v>80</v>
      </c>
      <c r="K3" s="150" t="s">
        <v>84</v>
      </c>
      <c r="L3" s="151"/>
      <c r="M3" s="152" t="s">
        <v>90</v>
      </c>
      <c r="N3" s="153" t="s">
        <v>94</v>
      </c>
      <c r="O3" s="153" t="s">
        <v>98</v>
      </c>
      <c r="P3" s="153" t="s">
        <v>102</v>
      </c>
      <c r="Q3" s="154" t="s">
        <v>173</v>
      </c>
      <c r="R3" s="152" t="s">
        <v>113</v>
      </c>
      <c r="S3" s="153" t="s">
        <v>175</v>
      </c>
      <c r="T3" s="153" t="s">
        <v>176</v>
      </c>
      <c r="U3" s="153" t="s">
        <v>177</v>
      </c>
      <c r="V3" s="154" t="s">
        <v>178</v>
      </c>
      <c r="W3" s="152" t="s">
        <v>130</v>
      </c>
      <c r="X3" s="153" t="s">
        <v>132</v>
      </c>
      <c r="Y3" s="153" t="s">
        <v>136</v>
      </c>
      <c r="Z3" s="153" t="s">
        <v>139</v>
      </c>
      <c r="AA3" s="153" t="s">
        <v>142</v>
      </c>
      <c r="AB3" s="154" t="s">
        <v>146</v>
      </c>
      <c r="AC3" s="155" t="s">
        <v>152</v>
      </c>
      <c r="AD3" s="148" t="s">
        <v>157</v>
      </c>
      <c r="AE3" s="149" t="s">
        <v>179</v>
      </c>
      <c r="AF3" s="149" t="s">
        <v>164</v>
      </c>
      <c r="AG3" s="150">
        <v>791350</v>
      </c>
      <c r="AH3" s="148" t="s">
        <v>184</v>
      </c>
      <c r="AI3" s="150" t="s">
        <v>188</v>
      </c>
    </row>
    <row r="4" spans="1:36" ht="24.95" customHeight="1" thickBot="1">
      <c r="A4" s="268"/>
      <c r="B4" s="269"/>
      <c r="C4" s="269"/>
      <c r="D4" s="270" t="s">
        <v>222</v>
      </c>
      <c r="E4" s="279">
        <f>Recettes_3!E32</f>
        <v>0</v>
      </c>
      <c r="F4" s="280">
        <f>Recettes_3!F32</f>
        <v>0</v>
      </c>
      <c r="G4" s="280">
        <f>Recettes_3!G32</f>
        <v>0</v>
      </c>
      <c r="H4" s="280">
        <f>Recettes_3!H32</f>
        <v>0</v>
      </c>
      <c r="I4" s="280">
        <f>Recettes_3!I32</f>
        <v>0</v>
      </c>
      <c r="J4" s="280">
        <f>Recettes_3!J32</f>
        <v>0</v>
      </c>
      <c r="K4" s="281">
        <f>Recettes_3!K32</f>
        <v>0</v>
      </c>
      <c r="L4" s="274"/>
      <c r="M4" s="275">
        <f>Recettes_3!M32</f>
        <v>0</v>
      </c>
      <c r="N4" s="276">
        <f>Recettes_3!N32</f>
        <v>0</v>
      </c>
      <c r="O4" s="276">
        <f>Recettes_3!O32</f>
        <v>0</v>
      </c>
      <c r="P4" s="276">
        <f>Recettes_3!P32</f>
        <v>0</v>
      </c>
      <c r="Q4" s="277">
        <f>Recettes_3!Q32</f>
        <v>0</v>
      </c>
      <c r="R4" s="275">
        <f>Recettes_3!R32</f>
        <v>0</v>
      </c>
      <c r="S4" s="276">
        <f>Recettes_3!S32</f>
        <v>0</v>
      </c>
      <c r="T4" s="276">
        <f>Recettes_3!T32</f>
        <v>0</v>
      </c>
      <c r="U4" s="276">
        <f>Recettes_3!U32</f>
        <v>0</v>
      </c>
      <c r="V4" s="277">
        <f>Recettes_3!V32</f>
        <v>0</v>
      </c>
      <c r="W4" s="275">
        <f>Recettes_3!W32</f>
        <v>0</v>
      </c>
      <c r="X4" s="276">
        <f>Recettes_3!X32</f>
        <v>0</v>
      </c>
      <c r="Y4" s="276">
        <f>Recettes_3!Y32</f>
        <v>0</v>
      </c>
      <c r="Z4" s="276">
        <f>Recettes_3!Z32</f>
        <v>0</v>
      </c>
      <c r="AA4" s="276">
        <f>Recettes_3!AA32</f>
        <v>0</v>
      </c>
      <c r="AB4" s="277">
        <f>Recettes_3!AB32</f>
        <v>0</v>
      </c>
      <c r="AC4" s="278">
        <f>Recettes_3!AC32</f>
        <v>0</v>
      </c>
      <c r="AD4" s="279">
        <f>Recettes_3!AD32</f>
        <v>0</v>
      </c>
      <c r="AE4" s="280">
        <f>Recettes_3!AE32</f>
        <v>0</v>
      </c>
      <c r="AF4" s="280">
        <f>Recettes_3!AF32</f>
        <v>0</v>
      </c>
      <c r="AG4" s="281">
        <f>Recettes_3!AG32</f>
        <v>0</v>
      </c>
      <c r="AH4" s="282">
        <f>Recettes_3!AH32</f>
        <v>0</v>
      </c>
      <c r="AI4" s="281">
        <f>Recettes_3!AI32</f>
        <v>0</v>
      </c>
      <c r="AJ4"/>
    </row>
    <row r="5" spans="1:36" ht="24.95" customHeight="1">
      <c r="A5" s="157"/>
      <c r="B5" s="158"/>
      <c r="C5" s="159"/>
      <c r="D5" s="160"/>
      <c r="E5" s="375"/>
      <c r="F5" s="362"/>
      <c r="G5" s="170"/>
      <c r="H5" s="362"/>
      <c r="I5" s="362"/>
      <c r="J5" s="363"/>
      <c r="K5" s="171"/>
      <c r="L5" s="305">
        <f>SUM(M5:AI5)-SUM(E5:K5)</f>
        <v>0</v>
      </c>
      <c r="M5" s="612"/>
      <c r="N5" s="613"/>
      <c r="O5" s="613"/>
      <c r="P5" s="613"/>
      <c r="Q5" s="614"/>
      <c r="R5" s="615"/>
      <c r="S5" s="613"/>
      <c r="T5" s="613"/>
      <c r="U5" s="613"/>
      <c r="V5" s="614"/>
      <c r="W5" s="612"/>
      <c r="X5" s="613"/>
      <c r="Y5" s="613"/>
      <c r="Z5" s="613"/>
      <c r="AA5" s="613"/>
      <c r="AB5" s="614"/>
      <c r="AC5" s="616"/>
      <c r="AD5" s="617"/>
      <c r="AE5" s="618"/>
      <c r="AF5" s="618"/>
      <c r="AG5" s="619"/>
      <c r="AH5" s="617"/>
      <c r="AI5" s="620"/>
      <c r="AJ5"/>
    </row>
    <row r="6" spans="1:36" ht="24.95" customHeight="1">
      <c r="A6" s="161"/>
      <c r="B6" s="162"/>
      <c r="C6" s="163"/>
      <c r="D6" s="164"/>
      <c r="E6" s="376"/>
      <c r="F6" s="364"/>
      <c r="G6" s="172"/>
      <c r="H6" s="364"/>
      <c r="I6" s="364"/>
      <c r="J6" s="365"/>
      <c r="K6" s="173"/>
      <c r="L6" s="306">
        <f t="shared" ref="L6:L31" si="0">SUM(M6:AI6)-SUM(E6:K6)</f>
        <v>0</v>
      </c>
      <c r="M6" s="385"/>
      <c r="N6" s="386"/>
      <c r="O6" s="386"/>
      <c r="P6" s="386"/>
      <c r="Q6" s="387"/>
      <c r="R6" s="385"/>
      <c r="S6" s="386"/>
      <c r="T6" s="386"/>
      <c r="U6" s="386"/>
      <c r="V6" s="387"/>
      <c r="W6" s="385"/>
      <c r="X6" s="386"/>
      <c r="Y6" s="386"/>
      <c r="Z6" s="386"/>
      <c r="AA6" s="386"/>
      <c r="AB6" s="387"/>
      <c r="AC6" s="388"/>
      <c r="AD6" s="389"/>
      <c r="AE6" s="390"/>
      <c r="AF6" s="390"/>
      <c r="AG6" s="391"/>
      <c r="AH6" s="389"/>
      <c r="AI6" s="391"/>
      <c r="AJ6"/>
    </row>
    <row r="7" spans="1:36" ht="24.95" customHeight="1">
      <c r="A7" s="161"/>
      <c r="B7" s="162"/>
      <c r="C7" s="163"/>
      <c r="D7" s="164"/>
      <c r="E7" s="376"/>
      <c r="F7" s="364"/>
      <c r="G7" s="172"/>
      <c r="H7" s="364"/>
      <c r="I7" s="364"/>
      <c r="J7" s="365"/>
      <c r="K7" s="173"/>
      <c r="L7" s="306">
        <f t="shared" si="0"/>
        <v>0</v>
      </c>
      <c r="M7" s="385"/>
      <c r="N7" s="386"/>
      <c r="O7" s="386"/>
      <c r="P7" s="386"/>
      <c r="Q7" s="387"/>
      <c r="R7" s="385"/>
      <c r="S7" s="386"/>
      <c r="T7" s="386"/>
      <c r="U7" s="386"/>
      <c r="V7" s="387"/>
      <c r="W7" s="385"/>
      <c r="X7" s="386"/>
      <c r="Y7" s="386"/>
      <c r="Z7" s="386"/>
      <c r="AA7" s="386"/>
      <c r="AB7" s="387"/>
      <c r="AC7" s="388"/>
      <c r="AD7" s="389"/>
      <c r="AE7" s="390"/>
      <c r="AF7" s="390"/>
      <c r="AG7" s="391"/>
      <c r="AH7" s="389"/>
      <c r="AI7" s="391"/>
      <c r="AJ7"/>
    </row>
    <row r="8" spans="1:36" ht="24.95" customHeight="1">
      <c r="A8" s="161"/>
      <c r="B8" s="162"/>
      <c r="C8" s="163"/>
      <c r="D8" s="164"/>
      <c r="E8" s="376"/>
      <c r="F8" s="364"/>
      <c r="G8" s="172"/>
      <c r="H8" s="364"/>
      <c r="I8" s="364"/>
      <c r="J8" s="365"/>
      <c r="K8" s="173"/>
      <c r="L8" s="306">
        <f t="shared" si="0"/>
        <v>0</v>
      </c>
      <c r="M8" s="385"/>
      <c r="N8" s="386"/>
      <c r="O8" s="386"/>
      <c r="P8" s="386"/>
      <c r="Q8" s="387"/>
      <c r="R8" s="385"/>
      <c r="S8" s="386"/>
      <c r="T8" s="386"/>
      <c r="U8" s="386"/>
      <c r="V8" s="387"/>
      <c r="W8" s="385"/>
      <c r="X8" s="386"/>
      <c r="Y8" s="386"/>
      <c r="Z8" s="386"/>
      <c r="AA8" s="386"/>
      <c r="AB8" s="387"/>
      <c r="AC8" s="388"/>
      <c r="AD8" s="389"/>
      <c r="AE8" s="390"/>
      <c r="AF8" s="390"/>
      <c r="AG8" s="391"/>
      <c r="AH8" s="389"/>
      <c r="AI8" s="391"/>
      <c r="AJ8"/>
    </row>
    <row r="9" spans="1:36" ht="24.95" customHeight="1">
      <c r="A9" s="161"/>
      <c r="B9" s="162"/>
      <c r="C9" s="163"/>
      <c r="D9" s="164"/>
      <c r="E9" s="376"/>
      <c r="F9" s="364"/>
      <c r="G9" s="172"/>
      <c r="H9" s="364"/>
      <c r="I9" s="364"/>
      <c r="J9" s="365"/>
      <c r="K9" s="173"/>
      <c r="L9" s="306">
        <f t="shared" si="0"/>
        <v>0</v>
      </c>
      <c r="M9" s="385"/>
      <c r="N9" s="386"/>
      <c r="O9" s="386"/>
      <c r="P9" s="386"/>
      <c r="Q9" s="387"/>
      <c r="R9" s="385"/>
      <c r="S9" s="386"/>
      <c r="T9" s="386"/>
      <c r="U9" s="386"/>
      <c r="V9" s="387"/>
      <c r="W9" s="385"/>
      <c r="X9" s="386"/>
      <c r="Y9" s="386"/>
      <c r="Z9" s="386"/>
      <c r="AA9" s="386"/>
      <c r="AB9" s="387"/>
      <c r="AC9" s="388"/>
      <c r="AD9" s="389"/>
      <c r="AE9" s="390"/>
      <c r="AF9" s="390"/>
      <c r="AG9" s="391"/>
      <c r="AH9" s="389"/>
      <c r="AI9" s="391"/>
      <c r="AJ9"/>
    </row>
    <row r="10" spans="1:36" ht="24.95" customHeight="1">
      <c r="A10" s="161"/>
      <c r="B10" s="162"/>
      <c r="C10" s="163"/>
      <c r="D10" s="164"/>
      <c r="E10" s="376"/>
      <c r="F10" s="364"/>
      <c r="G10" s="172"/>
      <c r="H10" s="364"/>
      <c r="I10" s="364"/>
      <c r="J10" s="365"/>
      <c r="K10" s="173"/>
      <c r="L10" s="306">
        <f t="shared" si="0"/>
        <v>0</v>
      </c>
      <c r="M10" s="385"/>
      <c r="N10" s="386"/>
      <c r="O10" s="386"/>
      <c r="P10" s="386"/>
      <c r="Q10" s="387"/>
      <c r="R10" s="385"/>
      <c r="S10" s="386"/>
      <c r="T10" s="386"/>
      <c r="U10" s="386"/>
      <c r="V10" s="387"/>
      <c r="W10" s="385"/>
      <c r="X10" s="386"/>
      <c r="Y10" s="386"/>
      <c r="Z10" s="386"/>
      <c r="AA10" s="386"/>
      <c r="AB10" s="387"/>
      <c r="AC10" s="388"/>
      <c r="AD10" s="389"/>
      <c r="AE10" s="390"/>
      <c r="AF10" s="390"/>
      <c r="AG10" s="391"/>
      <c r="AH10" s="389"/>
      <c r="AI10" s="391"/>
      <c r="AJ10"/>
    </row>
    <row r="11" spans="1:36" ht="24.95" customHeight="1">
      <c r="A11" s="161"/>
      <c r="B11" s="162"/>
      <c r="C11" s="163"/>
      <c r="D11" s="164"/>
      <c r="E11" s="376"/>
      <c r="F11" s="364"/>
      <c r="G11" s="172"/>
      <c r="H11" s="364"/>
      <c r="I11" s="364"/>
      <c r="J11" s="365"/>
      <c r="K11" s="173"/>
      <c r="L11" s="306">
        <f t="shared" si="0"/>
        <v>0</v>
      </c>
      <c r="M11" s="385"/>
      <c r="N11" s="386"/>
      <c r="O11" s="386"/>
      <c r="P11" s="386"/>
      <c r="Q11" s="387"/>
      <c r="R11" s="385"/>
      <c r="S11" s="386"/>
      <c r="T11" s="386"/>
      <c r="U11" s="386"/>
      <c r="V11" s="387"/>
      <c r="W11" s="385"/>
      <c r="X11" s="386"/>
      <c r="Y11" s="386"/>
      <c r="Z11" s="386"/>
      <c r="AA11" s="386"/>
      <c r="AB11" s="387"/>
      <c r="AC11" s="388"/>
      <c r="AD11" s="389"/>
      <c r="AE11" s="390"/>
      <c r="AF11" s="390"/>
      <c r="AG11" s="391"/>
      <c r="AH11" s="389"/>
      <c r="AI11" s="391"/>
      <c r="AJ11"/>
    </row>
    <row r="12" spans="1:36" ht="24.95" customHeight="1">
      <c r="A12" s="161"/>
      <c r="B12" s="162"/>
      <c r="C12" s="163"/>
      <c r="D12" s="164"/>
      <c r="E12" s="376"/>
      <c r="F12" s="364"/>
      <c r="G12" s="172"/>
      <c r="H12" s="364"/>
      <c r="I12" s="364"/>
      <c r="J12" s="365"/>
      <c r="K12" s="174"/>
      <c r="L12" s="306">
        <f t="shared" si="0"/>
        <v>0</v>
      </c>
      <c r="M12" s="385"/>
      <c r="N12" s="386"/>
      <c r="O12" s="386"/>
      <c r="P12" s="386"/>
      <c r="Q12" s="387"/>
      <c r="R12" s="385"/>
      <c r="S12" s="386"/>
      <c r="T12" s="386"/>
      <c r="U12" s="386"/>
      <c r="V12" s="387"/>
      <c r="W12" s="385"/>
      <c r="X12" s="386"/>
      <c r="Y12" s="386"/>
      <c r="Z12" s="386"/>
      <c r="AA12" s="386"/>
      <c r="AB12" s="387"/>
      <c r="AC12" s="388"/>
      <c r="AD12" s="389"/>
      <c r="AE12" s="390"/>
      <c r="AF12" s="390"/>
      <c r="AG12" s="391"/>
      <c r="AH12" s="389"/>
      <c r="AI12" s="391"/>
      <c r="AJ12"/>
    </row>
    <row r="13" spans="1:36" ht="24.95" customHeight="1">
      <c r="A13" s="161"/>
      <c r="B13" s="162"/>
      <c r="C13" s="163"/>
      <c r="D13" s="164"/>
      <c r="E13" s="377"/>
      <c r="F13" s="366"/>
      <c r="G13" s="172"/>
      <c r="H13" s="366"/>
      <c r="I13" s="364"/>
      <c r="J13" s="365"/>
      <c r="K13" s="174"/>
      <c r="L13" s="306">
        <f t="shared" si="0"/>
        <v>0</v>
      </c>
      <c r="M13" s="385"/>
      <c r="N13" s="386"/>
      <c r="O13" s="386"/>
      <c r="P13" s="386"/>
      <c r="Q13" s="387"/>
      <c r="R13" s="385"/>
      <c r="S13" s="386"/>
      <c r="T13" s="386"/>
      <c r="U13" s="386"/>
      <c r="V13" s="387"/>
      <c r="W13" s="385"/>
      <c r="X13" s="386"/>
      <c r="Y13" s="386"/>
      <c r="Z13" s="386"/>
      <c r="AA13" s="386"/>
      <c r="AB13" s="387"/>
      <c r="AC13" s="388"/>
      <c r="AD13" s="389"/>
      <c r="AE13" s="390"/>
      <c r="AF13" s="390"/>
      <c r="AG13" s="391"/>
      <c r="AH13" s="389"/>
      <c r="AI13" s="391"/>
      <c r="AJ13"/>
    </row>
    <row r="14" spans="1:36" ht="24.95" customHeight="1">
      <c r="A14" s="161"/>
      <c r="B14" s="162"/>
      <c r="C14" s="163"/>
      <c r="D14" s="164"/>
      <c r="E14" s="377"/>
      <c r="F14" s="366"/>
      <c r="G14" s="172"/>
      <c r="H14" s="366"/>
      <c r="I14" s="364"/>
      <c r="J14" s="365"/>
      <c r="K14" s="173"/>
      <c r="L14" s="306">
        <f t="shared" si="0"/>
        <v>0</v>
      </c>
      <c r="M14" s="385"/>
      <c r="N14" s="386"/>
      <c r="O14" s="386"/>
      <c r="P14" s="386"/>
      <c r="Q14" s="387"/>
      <c r="R14" s="385"/>
      <c r="S14" s="386"/>
      <c r="T14" s="386"/>
      <c r="U14" s="386"/>
      <c r="V14" s="387"/>
      <c r="W14" s="385"/>
      <c r="X14" s="386"/>
      <c r="Y14" s="386"/>
      <c r="Z14" s="386"/>
      <c r="AA14" s="386"/>
      <c r="AB14" s="387"/>
      <c r="AC14" s="388"/>
      <c r="AD14" s="389"/>
      <c r="AE14" s="390"/>
      <c r="AF14" s="390"/>
      <c r="AG14" s="391"/>
      <c r="AH14" s="389"/>
      <c r="AI14" s="391"/>
      <c r="AJ14"/>
    </row>
    <row r="15" spans="1:36" ht="24.95" customHeight="1">
      <c r="A15" s="165"/>
      <c r="B15" s="162"/>
      <c r="C15" s="163"/>
      <c r="D15" s="164"/>
      <c r="E15" s="378"/>
      <c r="F15" s="367"/>
      <c r="G15" s="175"/>
      <c r="H15" s="367"/>
      <c r="I15" s="368"/>
      <c r="J15" s="177"/>
      <c r="K15" s="369"/>
      <c r="L15" s="306">
        <f t="shared" si="0"/>
        <v>0</v>
      </c>
      <c r="M15" s="385"/>
      <c r="N15" s="386"/>
      <c r="O15" s="386"/>
      <c r="P15" s="386"/>
      <c r="Q15" s="387"/>
      <c r="R15" s="385"/>
      <c r="S15" s="386"/>
      <c r="T15" s="386"/>
      <c r="U15" s="386"/>
      <c r="V15" s="387"/>
      <c r="W15" s="385"/>
      <c r="X15" s="386"/>
      <c r="Y15" s="386"/>
      <c r="Z15" s="386"/>
      <c r="AA15" s="386"/>
      <c r="AB15" s="387"/>
      <c r="AC15" s="388"/>
      <c r="AD15" s="389"/>
      <c r="AE15" s="390"/>
      <c r="AF15" s="390"/>
      <c r="AG15" s="391"/>
      <c r="AH15" s="389"/>
      <c r="AI15" s="391"/>
      <c r="AJ15"/>
    </row>
    <row r="16" spans="1:36" ht="24.95" customHeight="1">
      <c r="A16" s="165"/>
      <c r="B16" s="162"/>
      <c r="C16" s="163"/>
      <c r="D16" s="164"/>
      <c r="E16" s="378"/>
      <c r="F16" s="367"/>
      <c r="G16" s="175"/>
      <c r="H16" s="367"/>
      <c r="I16" s="368"/>
      <c r="J16" s="177"/>
      <c r="K16" s="369"/>
      <c r="L16" s="306">
        <f t="shared" si="0"/>
        <v>0</v>
      </c>
      <c r="M16" s="385"/>
      <c r="N16" s="386"/>
      <c r="O16" s="386"/>
      <c r="P16" s="386"/>
      <c r="Q16" s="387"/>
      <c r="R16" s="385"/>
      <c r="S16" s="386"/>
      <c r="T16" s="386"/>
      <c r="U16" s="386"/>
      <c r="V16" s="387"/>
      <c r="W16" s="385"/>
      <c r="X16" s="386"/>
      <c r="Y16" s="386"/>
      <c r="Z16" s="386"/>
      <c r="AA16" s="386"/>
      <c r="AB16" s="387"/>
      <c r="AC16" s="388"/>
      <c r="AD16" s="389"/>
      <c r="AE16" s="390"/>
      <c r="AF16" s="390"/>
      <c r="AG16" s="391"/>
      <c r="AH16" s="389"/>
      <c r="AI16" s="391"/>
      <c r="AJ16"/>
    </row>
    <row r="17" spans="1:36" s="2" customFormat="1" ht="24.95" customHeight="1">
      <c r="A17" s="165"/>
      <c r="B17" s="166"/>
      <c r="C17" s="167"/>
      <c r="D17" s="168"/>
      <c r="E17" s="379"/>
      <c r="F17" s="370"/>
      <c r="G17" s="175"/>
      <c r="H17" s="370"/>
      <c r="I17" s="371"/>
      <c r="J17" s="175"/>
      <c r="K17" s="369"/>
      <c r="L17" s="306">
        <f t="shared" si="0"/>
        <v>0</v>
      </c>
      <c r="M17" s="392"/>
      <c r="N17" s="393"/>
      <c r="O17" s="393"/>
      <c r="P17" s="393"/>
      <c r="Q17" s="387"/>
      <c r="R17" s="392"/>
      <c r="S17" s="393"/>
      <c r="T17" s="393"/>
      <c r="U17" s="393"/>
      <c r="V17" s="394"/>
      <c r="W17" s="392"/>
      <c r="X17" s="393"/>
      <c r="Y17" s="393"/>
      <c r="Z17" s="393"/>
      <c r="AA17" s="393"/>
      <c r="AB17" s="394"/>
      <c r="AC17" s="395"/>
      <c r="AD17" s="396"/>
      <c r="AE17" s="397"/>
      <c r="AF17" s="397"/>
      <c r="AG17" s="398"/>
      <c r="AH17" s="396"/>
      <c r="AI17" s="398"/>
    </row>
    <row r="18" spans="1:36" s="2" customFormat="1" ht="24.95" customHeight="1">
      <c r="A18" s="165"/>
      <c r="B18" s="166"/>
      <c r="C18" s="167"/>
      <c r="D18" s="168"/>
      <c r="E18" s="379"/>
      <c r="F18" s="370"/>
      <c r="G18" s="175"/>
      <c r="H18" s="370"/>
      <c r="I18" s="371"/>
      <c r="J18" s="175"/>
      <c r="K18" s="369"/>
      <c r="L18" s="306">
        <f t="shared" si="0"/>
        <v>0</v>
      </c>
      <c r="M18" s="392"/>
      <c r="N18" s="393"/>
      <c r="O18" s="393"/>
      <c r="P18" s="393"/>
      <c r="Q18" s="394"/>
      <c r="R18" s="392"/>
      <c r="S18" s="393"/>
      <c r="T18" s="393"/>
      <c r="U18" s="393"/>
      <c r="V18" s="394"/>
      <c r="W18" s="392"/>
      <c r="X18" s="393"/>
      <c r="Y18" s="393"/>
      <c r="Z18" s="393"/>
      <c r="AA18" s="393"/>
      <c r="AB18" s="394"/>
      <c r="AC18" s="395"/>
      <c r="AD18" s="396"/>
      <c r="AE18" s="397"/>
      <c r="AF18" s="397"/>
      <c r="AG18" s="398"/>
      <c r="AH18" s="396"/>
      <c r="AI18" s="398"/>
    </row>
    <row r="19" spans="1:36" ht="24.95" customHeight="1">
      <c r="A19" s="165"/>
      <c r="B19" s="166"/>
      <c r="C19" s="167"/>
      <c r="D19" s="168"/>
      <c r="E19" s="378"/>
      <c r="F19" s="367"/>
      <c r="G19" s="176"/>
      <c r="H19" s="367"/>
      <c r="I19" s="368"/>
      <c r="J19" s="177"/>
      <c r="K19" s="369"/>
      <c r="L19" s="306">
        <f t="shared" si="0"/>
        <v>0</v>
      </c>
      <c r="M19" s="385"/>
      <c r="N19" s="386"/>
      <c r="O19" s="386"/>
      <c r="P19" s="386"/>
      <c r="Q19" s="387"/>
      <c r="R19" s="385"/>
      <c r="S19" s="386"/>
      <c r="T19" s="386"/>
      <c r="U19" s="386"/>
      <c r="V19" s="387"/>
      <c r="W19" s="385"/>
      <c r="X19" s="386"/>
      <c r="Y19" s="386"/>
      <c r="Z19" s="386"/>
      <c r="AA19" s="386"/>
      <c r="AB19" s="387"/>
      <c r="AC19" s="388"/>
      <c r="AD19" s="389"/>
      <c r="AE19" s="390"/>
      <c r="AF19" s="390"/>
      <c r="AG19" s="391"/>
      <c r="AH19" s="389"/>
      <c r="AI19" s="391"/>
      <c r="AJ19"/>
    </row>
    <row r="20" spans="1:36" ht="24.95" customHeight="1">
      <c r="A20" s="165"/>
      <c r="B20" s="166"/>
      <c r="C20" s="167"/>
      <c r="D20" s="168"/>
      <c r="E20" s="378"/>
      <c r="F20" s="367"/>
      <c r="G20" s="176"/>
      <c r="H20" s="367"/>
      <c r="I20" s="368"/>
      <c r="J20" s="177"/>
      <c r="K20" s="369"/>
      <c r="L20" s="306">
        <f t="shared" si="0"/>
        <v>0</v>
      </c>
      <c r="M20" s="385"/>
      <c r="N20" s="386"/>
      <c r="O20" s="386"/>
      <c r="P20" s="386"/>
      <c r="Q20" s="387"/>
      <c r="R20" s="385"/>
      <c r="S20" s="386"/>
      <c r="T20" s="386"/>
      <c r="U20" s="386"/>
      <c r="V20" s="387"/>
      <c r="W20" s="385"/>
      <c r="X20" s="386"/>
      <c r="Y20" s="386"/>
      <c r="Z20" s="386"/>
      <c r="AA20" s="386"/>
      <c r="AB20" s="387"/>
      <c r="AC20" s="388"/>
      <c r="AD20" s="389"/>
      <c r="AE20" s="390"/>
      <c r="AF20" s="390"/>
      <c r="AG20" s="391"/>
      <c r="AH20" s="389"/>
      <c r="AI20" s="391"/>
      <c r="AJ20"/>
    </row>
    <row r="21" spans="1:36" s="2" customFormat="1" ht="24.95" customHeight="1">
      <c r="A21" s="165"/>
      <c r="B21" s="166"/>
      <c r="C21" s="167"/>
      <c r="D21" s="168"/>
      <c r="E21" s="379"/>
      <c r="F21" s="370"/>
      <c r="G21" s="175"/>
      <c r="H21" s="370"/>
      <c r="I21" s="371"/>
      <c r="J21" s="175"/>
      <c r="K21" s="369"/>
      <c r="L21" s="306">
        <f t="shared" si="0"/>
        <v>0</v>
      </c>
      <c r="M21" s="392"/>
      <c r="N21" s="393"/>
      <c r="O21" s="393"/>
      <c r="P21" s="393"/>
      <c r="Q21" s="394"/>
      <c r="R21" s="392"/>
      <c r="S21" s="393"/>
      <c r="T21" s="393"/>
      <c r="U21" s="393"/>
      <c r="V21" s="394"/>
      <c r="W21" s="392"/>
      <c r="X21" s="393"/>
      <c r="Y21" s="393"/>
      <c r="Z21" s="393"/>
      <c r="AA21" s="393"/>
      <c r="AB21" s="394"/>
      <c r="AC21" s="395"/>
      <c r="AD21" s="396"/>
      <c r="AE21" s="397"/>
      <c r="AF21" s="397"/>
      <c r="AG21" s="398"/>
      <c r="AH21" s="396"/>
      <c r="AI21" s="398"/>
    </row>
    <row r="22" spans="1:36" ht="24.95" customHeight="1">
      <c r="A22" s="165"/>
      <c r="B22" s="166"/>
      <c r="C22" s="167"/>
      <c r="D22" s="168"/>
      <c r="E22" s="380"/>
      <c r="F22" s="368"/>
      <c r="G22" s="175"/>
      <c r="H22" s="368"/>
      <c r="I22" s="368"/>
      <c r="J22" s="177"/>
      <c r="K22" s="369"/>
      <c r="L22" s="306">
        <f t="shared" si="0"/>
        <v>0</v>
      </c>
      <c r="M22" s="385"/>
      <c r="N22" s="386"/>
      <c r="O22" s="386"/>
      <c r="P22" s="386"/>
      <c r="Q22" s="387"/>
      <c r="R22" s="385"/>
      <c r="S22" s="386"/>
      <c r="T22" s="386"/>
      <c r="U22" s="386"/>
      <c r="V22" s="387"/>
      <c r="W22" s="385"/>
      <c r="X22" s="386"/>
      <c r="Y22" s="386"/>
      <c r="Z22" s="386"/>
      <c r="AA22" s="386"/>
      <c r="AB22" s="387"/>
      <c r="AC22" s="388"/>
      <c r="AD22" s="389"/>
      <c r="AE22" s="390"/>
      <c r="AF22" s="390"/>
      <c r="AG22" s="391"/>
      <c r="AH22" s="389"/>
      <c r="AI22" s="391"/>
      <c r="AJ22"/>
    </row>
    <row r="23" spans="1:36" ht="24.95" customHeight="1">
      <c r="A23" s="165"/>
      <c r="B23" s="166"/>
      <c r="C23" s="167"/>
      <c r="D23" s="168"/>
      <c r="E23" s="380"/>
      <c r="F23" s="368"/>
      <c r="G23" s="175"/>
      <c r="H23" s="368"/>
      <c r="I23" s="368"/>
      <c r="J23" s="177"/>
      <c r="K23" s="369"/>
      <c r="L23" s="306">
        <f t="shared" si="0"/>
        <v>0</v>
      </c>
      <c r="M23" s="385"/>
      <c r="N23" s="386"/>
      <c r="O23" s="386"/>
      <c r="P23" s="386"/>
      <c r="Q23" s="387"/>
      <c r="R23" s="385"/>
      <c r="S23" s="386"/>
      <c r="T23" s="386"/>
      <c r="U23" s="386"/>
      <c r="V23" s="387"/>
      <c r="W23" s="385"/>
      <c r="X23" s="386"/>
      <c r="Y23" s="386"/>
      <c r="Z23" s="386"/>
      <c r="AA23" s="386"/>
      <c r="AB23" s="387"/>
      <c r="AC23" s="388"/>
      <c r="AD23" s="389"/>
      <c r="AE23" s="390"/>
      <c r="AF23" s="390"/>
      <c r="AG23" s="391"/>
      <c r="AH23" s="389"/>
      <c r="AI23" s="391"/>
      <c r="AJ23"/>
    </row>
    <row r="24" spans="1:36" ht="24.95" customHeight="1">
      <c r="A24" s="165"/>
      <c r="B24" s="166"/>
      <c r="C24" s="167"/>
      <c r="D24" s="168"/>
      <c r="E24" s="380"/>
      <c r="F24" s="368"/>
      <c r="G24" s="175"/>
      <c r="H24" s="368"/>
      <c r="I24" s="368"/>
      <c r="J24" s="177"/>
      <c r="K24" s="369"/>
      <c r="L24" s="306">
        <f t="shared" si="0"/>
        <v>0</v>
      </c>
      <c r="M24" s="385"/>
      <c r="N24" s="386"/>
      <c r="O24" s="386"/>
      <c r="P24" s="386"/>
      <c r="Q24" s="387"/>
      <c r="R24" s="385"/>
      <c r="S24" s="386"/>
      <c r="T24" s="386"/>
      <c r="U24" s="386"/>
      <c r="V24" s="387"/>
      <c r="W24" s="385"/>
      <c r="X24" s="386"/>
      <c r="Y24" s="386"/>
      <c r="Z24" s="386"/>
      <c r="AA24" s="386"/>
      <c r="AB24" s="387"/>
      <c r="AC24" s="388"/>
      <c r="AD24" s="389"/>
      <c r="AE24" s="390"/>
      <c r="AF24" s="390"/>
      <c r="AG24" s="391"/>
      <c r="AH24" s="389"/>
      <c r="AI24" s="391"/>
      <c r="AJ24"/>
    </row>
    <row r="25" spans="1:36" ht="24.95" customHeight="1">
      <c r="A25" s="165"/>
      <c r="B25" s="166"/>
      <c r="C25" s="167"/>
      <c r="D25" s="168"/>
      <c r="E25" s="380"/>
      <c r="F25" s="368"/>
      <c r="G25" s="175"/>
      <c r="H25" s="368"/>
      <c r="I25" s="368"/>
      <c r="J25" s="177"/>
      <c r="K25" s="369"/>
      <c r="L25" s="306">
        <f t="shared" si="0"/>
        <v>0</v>
      </c>
      <c r="M25" s="385"/>
      <c r="N25" s="386"/>
      <c r="O25" s="386"/>
      <c r="P25" s="386"/>
      <c r="Q25" s="387"/>
      <c r="R25" s="385"/>
      <c r="S25" s="386"/>
      <c r="T25" s="386"/>
      <c r="U25" s="386"/>
      <c r="V25" s="387"/>
      <c r="W25" s="385"/>
      <c r="X25" s="386"/>
      <c r="Y25" s="386"/>
      <c r="Z25" s="386"/>
      <c r="AA25" s="386"/>
      <c r="AB25" s="387"/>
      <c r="AC25" s="388"/>
      <c r="AD25" s="389"/>
      <c r="AE25" s="390"/>
      <c r="AF25" s="390"/>
      <c r="AG25" s="391"/>
      <c r="AH25" s="389"/>
      <c r="AI25" s="391"/>
      <c r="AJ25"/>
    </row>
    <row r="26" spans="1:36" ht="24.95" customHeight="1">
      <c r="A26" s="165"/>
      <c r="B26" s="166"/>
      <c r="C26" s="167"/>
      <c r="D26" s="168"/>
      <c r="E26" s="380"/>
      <c r="F26" s="368"/>
      <c r="G26" s="175"/>
      <c r="H26" s="368"/>
      <c r="I26" s="368"/>
      <c r="J26" s="177"/>
      <c r="K26" s="369"/>
      <c r="L26" s="306">
        <f t="shared" si="0"/>
        <v>0</v>
      </c>
      <c r="M26" s="385"/>
      <c r="N26" s="386"/>
      <c r="O26" s="386"/>
      <c r="P26" s="386"/>
      <c r="Q26" s="387"/>
      <c r="R26" s="385"/>
      <c r="S26" s="386"/>
      <c r="T26" s="386"/>
      <c r="U26" s="386"/>
      <c r="V26" s="387"/>
      <c r="W26" s="385"/>
      <c r="X26" s="386"/>
      <c r="Y26" s="386"/>
      <c r="Z26" s="386"/>
      <c r="AA26" s="386"/>
      <c r="AB26" s="387"/>
      <c r="AC26" s="388"/>
      <c r="AD26" s="389"/>
      <c r="AE26" s="390"/>
      <c r="AF26" s="390"/>
      <c r="AG26" s="391"/>
      <c r="AH26" s="389"/>
      <c r="AI26" s="391"/>
      <c r="AJ26"/>
    </row>
    <row r="27" spans="1:36" ht="24.95" customHeight="1">
      <c r="A27" s="165"/>
      <c r="B27" s="166"/>
      <c r="C27" s="167"/>
      <c r="D27" s="168"/>
      <c r="E27" s="380"/>
      <c r="F27" s="368"/>
      <c r="G27" s="175"/>
      <c r="H27" s="368"/>
      <c r="I27" s="368"/>
      <c r="J27" s="177"/>
      <c r="K27" s="369"/>
      <c r="L27" s="306">
        <f t="shared" si="0"/>
        <v>0</v>
      </c>
      <c r="M27" s="385"/>
      <c r="N27" s="386"/>
      <c r="O27" s="386"/>
      <c r="P27" s="386"/>
      <c r="Q27" s="387"/>
      <c r="R27" s="385"/>
      <c r="S27" s="386"/>
      <c r="T27" s="386"/>
      <c r="U27" s="386"/>
      <c r="V27" s="387"/>
      <c r="W27" s="385"/>
      <c r="X27" s="386"/>
      <c r="Y27" s="386"/>
      <c r="Z27" s="386"/>
      <c r="AA27" s="386"/>
      <c r="AB27" s="387"/>
      <c r="AC27" s="388"/>
      <c r="AD27" s="389"/>
      <c r="AE27" s="390"/>
      <c r="AF27" s="390"/>
      <c r="AG27" s="391"/>
      <c r="AH27" s="389"/>
      <c r="AI27" s="391"/>
      <c r="AJ27"/>
    </row>
    <row r="28" spans="1:36" ht="24.95" customHeight="1">
      <c r="A28" s="165"/>
      <c r="B28" s="166"/>
      <c r="C28" s="167"/>
      <c r="D28" s="168"/>
      <c r="E28" s="380"/>
      <c r="F28" s="368"/>
      <c r="G28" s="177"/>
      <c r="H28" s="368"/>
      <c r="I28" s="368"/>
      <c r="J28" s="177"/>
      <c r="K28" s="369"/>
      <c r="L28" s="306">
        <f t="shared" si="0"/>
        <v>0</v>
      </c>
      <c r="M28" s="385"/>
      <c r="N28" s="386"/>
      <c r="O28" s="386"/>
      <c r="P28" s="386"/>
      <c r="Q28" s="387"/>
      <c r="R28" s="385"/>
      <c r="S28" s="386"/>
      <c r="T28" s="386"/>
      <c r="U28" s="386"/>
      <c r="V28" s="387"/>
      <c r="W28" s="385"/>
      <c r="X28" s="386"/>
      <c r="Y28" s="386"/>
      <c r="Z28" s="386"/>
      <c r="AA28" s="386"/>
      <c r="AB28" s="387"/>
      <c r="AC28" s="388"/>
      <c r="AD28" s="389"/>
      <c r="AE28" s="390"/>
      <c r="AF28" s="390"/>
      <c r="AG28" s="391"/>
      <c r="AH28" s="389"/>
      <c r="AI28" s="391"/>
      <c r="AJ28"/>
    </row>
    <row r="29" spans="1:36" ht="24.95" customHeight="1">
      <c r="A29" s="165"/>
      <c r="B29" s="166"/>
      <c r="C29" s="167"/>
      <c r="D29" s="168"/>
      <c r="E29" s="380"/>
      <c r="F29" s="368"/>
      <c r="G29" s="177"/>
      <c r="H29" s="368"/>
      <c r="I29" s="368"/>
      <c r="J29" s="177"/>
      <c r="K29" s="369"/>
      <c r="L29" s="306">
        <f t="shared" si="0"/>
        <v>0</v>
      </c>
      <c r="M29" s="385"/>
      <c r="N29" s="386"/>
      <c r="O29" s="386"/>
      <c r="P29" s="386"/>
      <c r="Q29" s="387"/>
      <c r="R29" s="385"/>
      <c r="S29" s="386"/>
      <c r="T29" s="386"/>
      <c r="U29" s="386"/>
      <c r="V29" s="387"/>
      <c r="W29" s="385"/>
      <c r="X29" s="386"/>
      <c r="Y29" s="386"/>
      <c r="Z29" s="386"/>
      <c r="AA29" s="386"/>
      <c r="AB29" s="387"/>
      <c r="AC29" s="388"/>
      <c r="AD29" s="389"/>
      <c r="AE29" s="390"/>
      <c r="AF29" s="390"/>
      <c r="AG29" s="391"/>
      <c r="AH29" s="389"/>
      <c r="AI29" s="391"/>
      <c r="AJ29"/>
    </row>
    <row r="30" spans="1:36" ht="24.95" customHeight="1">
      <c r="A30" s="165"/>
      <c r="B30" s="166"/>
      <c r="C30" s="167"/>
      <c r="D30" s="168"/>
      <c r="E30" s="380"/>
      <c r="F30" s="368"/>
      <c r="G30" s="177"/>
      <c r="H30" s="368"/>
      <c r="I30" s="368"/>
      <c r="J30" s="177"/>
      <c r="K30" s="369"/>
      <c r="L30" s="306">
        <f t="shared" si="0"/>
        <v>0</v>
      </c>
      <c r="M30" s="385"/>
      <c r="N30" s="386"/>
      <c r="O30" s="386"/>
      <c r="P30" s="386"/>
      <c r="Q30" s="387"/>
      <c r="R30" s="385"/>
      <c r="S30" s="386"/>
      <c r="T30" s="386"/>
      <c r="U30" s="386"/>
      <c r="V30" s="387"/>
      <c r="W30" s="385"/>
      <c r="X30" s="386"/>
      <c r="Y30" s="386"/>
      <c r="Z30" s="386"/>
      <c r="AA30" s="386"/>
      <c r="AB30" s="387"/>
      <c r="AC30" s="388"/>
      <c r="AD30" s="389"/>
      <c r="AE30" s="390"/>
      <c r="AF30" s="390"/>
      <c r="AG30" s="391"/>
      <c r="AH30" s="389"/>
      <c r="AI30" s="391"/>
      <c r="AJ30"/>
    </row>
    <row r="31" spans="1:36" ht="24.95" customHeight="1" thickBot="1">
      <c r="A31" s="169"/>
      <c r="B31" s="359"/>
      <c r="C31" s="360"/>
      <c r="D31" s="361"/>
      <c r="E31" s="381"/>
      <c r="F31" s="373"/>
      <c r="G31" s="372"/>
      <c r="H31" s="373"/>
      <c r="I31" s="373"/>
      <c r="J31" s="372"/>
      <c r="K31" s="374"/>
      <c r="L31" s="307">
        <f t="shared" si="0"/>
        <v>0</v>
      </c>
      <c r="M31" s="399"/>
      <c r="N31" s="400"/>
      <c r="O31" s="400"/>
      <c r="P31" s="400"/>
      <c r="Q31" s="401"/>
      <c r="R31" s="399"/>
      <c r="S31" s="400"/>
      <c r="T31" s="400"/>
      <c r="U31" s="400"/>
      <c r="V31" s="401"/>
      <c r="W31" s="399"/>
      <c r="X31" s="400"/>
      <c r="Y31" s="400"/>
      <c r="Z31" s="400"/>
      <c r="AA31" s="400"/>
      <c r="AB31" s="401"/>
      <c r="AC31" s="402"/>
      <c r="AD31" s="403"/>
      <c r="AE31" s="404"/>
      <c r="AF31" s="404"/>
      <c r="AG31" s="405"/>
      <c r="AH31" s="403"/>
      <c r="AI31" s="406"/>
      <c r="AJ31"/>
    </row>
    <row r="32" spans="1:36" ht="24.95" customHeight="1" thickBot="1">
      <c r="A32" s="286"/>
      <c r="B32" s="287"/>
      <c r="C32" s="288"/>
      <c r="D32" s="289"/>
      <c r="E32" s="309">
        <f>SUM(E4:E31)</f>
        <v>0</v>
      </c>
      <c r="F32" s="309">
        <f t="shared" ref="F32:L32" si="1">SUM(F4:F31)</f>
        <v>0</v>
      </c>
      <c r="G32" s="309">
        <f t="shared" si="1"/>
        <v>0</v>
      </c>
      <c r="H32" s="309">
        <f t="shared" si="1"/>
        <v>0</v>
      </c>
      <c r="I32" s="309">
        <f t="shared" si="1"/>
        <v>0</v>
      </c>
      <c r="J32" s="309">
        <f t="shared" si="1"/>
        <v>0</v>
      </c>
      <c r="K32" s="310">
        <f t="shared" si="1"/>
        <v>0</v>
      </c>
      <c r="L32" s="308">
        <f t="shared" si="1"/>
        <v>0</v>
      </c>
      <c r="M32" s="290">
        <f t="shared" ref="M32:AI32" si="2">SUM(M4:M31)</f>
        <v>0</v>
      </c>
      <c r="N32" s="291">
        <f t="shared" si="2"/>
        <v>0</v>
      </c>
      <c r="O32" s="291">
        <f t="shared" si="2"/>
        <v>0</v>
      </c>
      <c r="P32" s="291">
        <f t="shared" si="2"/>
        <v>0</v>
      </c>
      <c r="Q32" s="296">
        <f t="shared" si="2"/>
        <v>0</v>
      </c>
      <c r="R32" s="290">
        <f t="shared" si="2"/>
        <v>0</v>
      </c>
      <c r="S32" s="291">
        <f t="shared" si="2"/>
        <v>0</v>
      </c>
      <c r="T32" s="291">
        <f t="shared" si="2"/>
        <v>0</v>
      </c>
      <c r="U32" s="291">
        <f t="shared" si="2"/>
        <v>0</v>
      </c>
      <c r="V32" s="296">
        <f t="shared" si="2"/>
        <v>0</v>
      </c>
      <c r="W32" s="290">
        <f t="shared" si="2"/>
        <v>0</v>
      </c>
      <c r="X32" s="291">
        <f t="shared" si="2"/>
        <v>0</v>
      </c>
      <c r="Y32" s="291">
        <f t="shared" si="2"/>
        <v>0</v>
      </c>
      <c r="Z32" s="291">
        <f t="shared" si="2"/>
        <v>0</v>
      </c>
      <c r="AA32" s="291">
        <f t="shared" si="2"/>
        <v>0</v>
      </c>
      <c r="AB32" s="296">
        <f t="shared" si="2"/>
        <v>0</v>
      </c>
      <c r="AC32" s="297">
        <f t="shared" si="2"/>
        <v>0</v>
      </c>
      <c r="AD32" s="298">
        <f t="shared" si="2"/>
        <v>0</v>
      </c>
      <c r="AE32" s="299">
        <f t="shared" si="2"/>
        <v>0</v>
      </c>
      <c r="AF32" s="299">
        <f t="shared" si="2"/>
        <v>0</v>
      </c>
      <c r="AG32" s="300">
        <f t="shared" si="2"/>
        <v>0</v>
      </c>
      <c r="AH32" s="301">
        <f t="shared" si="2"/>
        <v>0</v>
      </c>
      <c r="AI32" s="300">
        <f t="shared" si="2"/>
        <v>0</v>
      </c>
      <c r="AJ32"/>
    </row>
  </sheetData>
  <mergeCells count="1">
    <mergeCell ref="B2:D2"/>
  </mergeCells>
  <phoneticPr fontId="30" type="noConversion"/>
  <printOptions horizontalCentered="1" verticalCentered="1"/>
  <pageMargins left="0" right="0" top="0" bottom="0" header="0" footer="0"/>
  <pageSetup paperSize="9" scale="51" firstPageNumber="0" fitToWidth="3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T32"/>
  <sheetViews>
    <sheetView zoomScale="60" zoomScaleNormal="60" workbookViewId="0">
      <pane xSplit="2" ySplit="4" topLeftCell="C5" activePane="bottomRight" state="frozen"/>
      <selection activeCell="H21" sqref="H21"/>
      <selection pane="topRight" activeCell="H21" sqref="H21"/>
      <selection pane="bottomLeft" activeCell="H21" sqref="H21"/>
      <selection pane="bottomRight" activeCell="A3" sqref="A3"/>
    </sheetView>
  </sheetViews>
  <sheetFormatPr baseColWidth="10" defaultRowHeight="14.25"/>
  <cols>
    <col min="1" max="1" width="15.7109375" style="95" customWidth="1"/>
    <col min="2" max="2" width="60.7109375" style="91" customWidth="1"/>
    <col min="3" max="3" width="9.140625" style="91" customWidth="1"/>
    <col min="4" max="4" width="18.7109375" style="91" customWidth="1"/>
    <col min="5" max="6" width="15.7109375" style="91" customWidth="1"/>
    <col min="7" max="7" width="15.7109375" style="96" customWidth="1"/>
    <col min="8" max="11" width="15.7109375" style="91" customWidth="1"/>
    <col min="12" max="12" width="15.7109375" style="97" customWidth="1"/>
    <col min="13" max="46" width="15.7109375" style="91" customWidth="1"/>
    <col min="47" max="16384" width="11.42578125" style="91"/>
  </cols>
  <sheetData>
    <row r="1" spans="1:46" s="69" customFormat="1" ht="56.1" customHeight="1" thickBot="1">
      <c r="A1" s="116"/>
      <c r="B1" s="117" t="s">
        <v>216</v>
      </c>
      <c r="C1" s="118"/>
      <c r="D1" s="199" t="str">
        <f>IF(ISBLANK(Entete!B16),"Entrer Nom de Section en page d'entête",Entete!B16)</f>
        <v>Entrer Nom de Section en page d'entête</v>
      </c>
      <c r="E1" s="199"/>
      <c r="F1" s="199"/>
      <c r="G1" s="199"/>
      <c r="H1" s="199"/>
      <c r="I1" s="199"/>
      <c r="J1" s="199"/>
      <c r="K1" s="118" t="s">
        <v>209</v>
      </c>
      <c r="L1" s="200">
        <f>IF(ISBLANK(Entete!C21),"Entrer Année en page d'entête",Entete!C21)</f>
        <v>2020</v>
      </c>
      <c r="M1" s="630" t="s">
        <v>30</v>
      </c>
      <c r="N1" s="632"/>
      <c r="O1" s="632"/>
      <c r="P1" s="632"/>
      <c r="Q1" s="632"/>
      <c r="R1" s="632"/>
      <c r="S1" s="631"/>
      <c r="T1" s="630" t="s">
        <v>31</v>
      </c>
      <c r="U1" s="632"/>
      <c r="V1" s="632"/>
      <c r="W1" s="632"/>
      <c r="X1" s="632"/>
      <c r="Y1" s="632"/>
      <c r="Z1" s="632"/>
      <c r="AA1" s="632"/>
      <c r="AB1" s="632"/>
      <c r="AC1" s="632"/>
      <c r="AD1" s="632"/>
      <c r="AE1" s="632"/>
      <c r="AF1" s="632"/>
      <c r="AG1" s="632"/>
      <c r="AH1" s="631"/>
      <c r="AI1" s="630" t="s">
        <v>32</v>
      </c>
      <c r="AJ1" s="633"/>
      <c r="AK1" s="633"/>
      <c r="AL1" s="633"/>
      <c r="AM1" s="633"/>
      <c r="AN1" s="634"/>
      <c r="AO1" s="630" t="s">
        <v>163</v>
      </c>
      <c r="AP1" s="632"/>
      <c r="AQ1" s="631"/>
      <c r="AR1" s="119"/>
      <c r="AS1" s="630" t="s">
        <v>185</v>
      </c>
      <c r="AT1" s="631"/>
    </row>
    <row r="2" spans="1:46" s="70" customFormat="1" ht="110.1" customHeight="1" thickBot="1">
      <c r="A2" s="120" t="s">
        <v>29</v>
      </c>
      <c r="B2" s="122" t="s">
        <v>227</v>
      </c>
      <c r="C2" s="121" t="s">
        <v>33</v>
      </c>
      <c r="D2" s="79" t="s">
        <v>195</v>
      </c>
      <c r="E2" s="128" t="s">
        <v>6</v>
      </c>
      <c r="F2" s="129" t="s">
        <v>7</v>
      </c>
      <c r="G2" s="129" t="s">
        <v>189</v>
      </c>
      <c r="H2" s="87" t="s">
        <v>190</v>
      </c>
      <c r="I2" s="87" t="s">
        <v>8</v>
      </c>
      <c r="J2" s="87" t="s">
        <v>9</v>
      </c>
      <c r="K2" s="88" t="s">
        <v>10</v>
      </c>
      <c r="L2" s="92" t="s">
        <v>11</v>
      </c>
      <c r="M2" s="93" t="s">
        <v>34</v>
      </c>
      <c r="N2" s="78" t="s">
        <v>35</v>
      </c>
      <c r="O2" s="78" t="s">
        <v>36</v>
      </c>
      <c r="P2" s="78" t="s">
        <v>37</v>
      </c>
      <c r="Q2" s="79" t="s">
        <v>38</v>
      </c>
      <c r="R2" s="77" t="s">
        <v>39</v>
      </c>
      <c r="S2" s="94" t="s">
        <v>40</v>
      </c>
      <c r="T2" s="93" t="s">
        <v>41</v>
      </c>
      <c r="U2" s="78" t="s">
        <v>42</v>
      </c>
      <c r="V2" s="78" t="s">
        <v>43</v>
      </c>
      <c r="W2" s="78" t="s">
        <v>44</v>
      </c>
      <c r="X2" s="78" t="s">
        <v>45</v>
      </c>
      <c r="Y2" s="78" t="s">
        <v>46</v>
      </c>
      <c r="Z2" s="78" t="s">
        <v>47</v>
      </c>
      <c r="AA2" s="78" t="s">
        <v>48</v>
      </c>
      <c r="AB2" s="78" t="s">
        <v>191</v>
      </c>
      <c r="AC2" s="78" t="s">
        <v>49</v>
      </c>
      <c r="AD2" s="78" t="s">
        <v>50</v>
      </c>
      <c r="AE2" s="78" t="s">
        <v>51</v>
      </c>
      <c r="AF2" s="78" t="s">
        <v>192</v>
      </c>
      <c r="AG2" s="78" t="s">
        <v>52</v>
      </c>
      <c r="AH2" s="94" t="s">
        <v>53</v>
      </c>
      <c r="AI2" s="110" t="s">
        <v>54</v>
      </c>
      <c r="AJ2" s="111" t="s">
        <v>55</v>
      </c>
      <c r="AK2" s="111" t="s">
        <v>56</v>
      </c>
      <c r="AL2" s="111" t="s">
        <v>57</v>
      </c>
      <c r="AM2" s="111" t="s">
        <v>58</v>
      </c>
      <c r="AN2" s="112" t="s">
        <v>59</v>
      </c>
      <c r="AO2" s="110" t="s">
        <v>60</v>
      </c>
      <c r="AP2" s="111" t="s">
        <v>203</v>
      </c>
      <c r="AQ2" s="113" t="s">
        <v>61</v>
      </c>
      <c r="AR2" s="114" t="s">
        <v>62</v>
      </c>
      <c r="AS2" s="110" t="s">
        <v>3</v>
      </c>
      <c r="AT2" s="113" t="s">
        <v>194</v>
      </c>
    </row>
    <row r="3" spans="1:46" s="12" customFormat="1" ht="24.95" customHeight="1" thickBot="1">
      <c r="A3" s="71"/>
      <c r="B3" s="248"/>
      <c r="C3" s="100"/>
      <c r="D3" s="101" t="s">
        <v>215</v>
      </c>
      <c r="E3" s="102">
        <v>512100</v>
      </c>
      <c r="F3" s="103">
        <v>512110</v>
      </c>
      <c r="G3" s="103">
        <v>514100</v>
      </c>
      <c r="H3" s="103">
        <v>514100</v>
      </c>
      <c r="I3" s="103">
        <v>517100</v>
      </c>
      <c r="J3" s="103">
        <v>517110</v>
      </c>
      <c r="K3" s="104">
        <v>532100</v>
      </c>
      <c r="L3" s="105"/>
      <c r="M3" s="123">
        <v>606100</v>
      </c>
      <c r="N3" s="124">
        <v>606300</v>
      </c>
      <c r="O3" s="124">
        <v>606400</v>
      </c>
      <c r="P3" s="124">
        <v>607100</v>
      </c>
      <c r="Q3" s="124">
        <v>607200</v>
      </c>
      <c r="R3" s="124">
        <v>607400</v>
      </c>
      <c r="S3" s="125">
        <v>607410</v>
      </c>
      <c r="T3" s="123" t="s">
        <v>92</v>
      </c>
      <c r="U3" s="124" t="s">
        <v>96</v>
      </c>
      <c r="V3" s="124" t="s">
        <v>100</v>
      </c>
      <c r="W3" s="124" t="s">
        <v>104</v>
      </c>
      <c r="X3" s="124" t="s">
        <v>106</v>
      </c>
      <c r="Y3" s="124" t="s">
        <v>108</v>
      </c>
      <c r="Z3" s="124" t="s">
        <v>111</v>
      </c>
      <c r="AA3" s="124" t="s">
        <v>117</v>
      </c>
      <c r="AB3" s="124" t="s">
        <v>115</v>
      </c>
      <c r="AC3" s="124" t="s">
        <v>120</v>
      </c>
      <c r="AD3" s="124" t="s">
        <v>123</v>
      </c>
      <c r="AE3" s="124" t="s">
        <v>126</v>
      </c>
      <c r="AF3" s="124" t="s">
        <v>129</v>
      </c>
      <c r="AG3" s="124" t="s">
        <v>134</v>
      </c>
      <c r="AH3" s="125" t="s">
        <v>138</v>
      </c>
      <c r="AI3" s="123" t="s">
        <v>144</v>
      </c>
      <c r="AJ3" s="124" t="s">
        <v>147</v>
      </c>
      <c r="AK3" s="124" t="s">
        <v>150</v>
      </c>
      <c r="AL3" s="124" t="s">
        <v>155</v>
      </c>
      <c r="AM3" s="124" t="s">
        <v>159</v>
      </c>
      <c r="AN3" s="126" t="s">
        <v>160</v>
      </c>
      <c r="AO3" s="123" t="s">
        <v>165</v>
      </c>
      <c r="AP3" s="124" t="s">
        <v>204</v>
      </c>
      <c r="AQ3" s="125" t="s">
        <v>168</v>
      </c>
      <c r="AR3" s="127" t="s">
        <v>193</v>
      </c>
      <c r="AS3" s="123" t="s">
        <v>184</v>
      </c>
      <c r="AT3" s="125" t="s">
        <v>188</v>
      </c>
    </row>
    <row r="4" spans="1:46" customFormat="1" ht="24.95" customHeight="1" thickBot="1">
      <c r="A4" s="311"/>
      <c r="B4" s="312"/>
      <c r="C4" s="312"/>
      <c r="D4" s="313"/>
      <c r="E4" s="279"/>
      <c r="F4" s="280"/>
      <c r="G4" s="280"/>
      <c r="H4" s="280"/>
      <c r="I4" s="280"/>
      <c r="J4" s="280"/>
      <c r="K4" s="281"/>
      <c r="L4" s="274">
        <f>SUM(M4:AT4)-SUM(E4:K4)</f>
        <v>0</v>
      </c>
      <c r="M4" s="279"/>
      <c r="N4" s="280"/>
      <c r="O4" s="280"/>
      <c r="P4" s="280"/>
      <c r="Q4" s="280"/>
      <c r="R4" s="280"/>
      <c r="S4" s="281"/>
      <c r="T4" s="279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1"/>
      <c r="AI4" s="279"/>
      <c r="AJ4" s="280"/>
      <c r="AK4" s="280"/>
      <c r="AL4" s="280"/>
      <c r="AM4" s="280"/>
      <c r="AN4" s="281"/>
      <c r="AO4" s="279"/>
      <c r="AP4" s="280"/>
      <c r="AQ4" s="281"/>
      <c r="AR4" s="278"/>
      <c r="AS4" s="279"/>
      <c r="AT4" s="281"/>
    </row>
    <row r="5" spans="1:46" s="4" customFormat="1" ht="24.95" customHeight="1">
      <c r="A5" s="201"/>
      <c r="B5" s="202"/>
      <c r="C5" s="407"/>
      <c r="D5" s="203"/>
      <c r="E5" s="204"/>
      <c r="F5" s="205"/>
      <c r="G5" s="206"/>
      <c r="H5" s="205"/>
      <c r="I5" s="205"/>
      <c r="J5" s="207"/>
      <c r="K5" s="408"/>
      <c r="L5" s="314">
        <f>SUM(M5:AT5)-SUM(E5:K5)</f>
        <v>0</v>
      </c>
      <c r="M5" s="223"/>
      <c r="N5" s="224"/>
      <c r="O5" s="225"/>
      <c r="P5" s="224"/>
      <c r="Q5" s="224"/>
      <c r="R5" s="224"/>
      <c r="S5" s="226"/>
      <c r="T5" s="223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6"/>
      <c r="AI5" s="223"/>
      <c r="AJ5" s="224"/>
      <c r="AK5" s="224"/>
      <c r="AL5" s="224"/>
      <c r="AM5" s="227"/>
      <c r="AN5" s="228"/>
      <c r="AO5" s="223"/>
      <c r="AP5" s="224"/>
      <c r="AQ5" s="226"/>
      <c r="AR5" s="229"/>
      <c r="AS5" s="223"/>
      <c r="AT5" s="226"/>
    </row>
    <row r="6" spans="1:46" s="4" customFormat="1" ht="24.95" customHeight="1">
      <c r="A6" s="208"/>
      <c r="B6" s="209"/>
      <c r="C6" s="409"/>
      <c r="D6" s="210"/>
      <c r="E6" s="211"/>
      <c r="F6" s="212"/>
      <c r="G6" s="213"/>
      <c r="H6" s="213"/>
      <c r="I6" s="410"/>
      <c r="J6" s="410"/>
      <c r="K6" s="411"/>
      <c r="L6" s="315">
        <f t="shared" ref="L6:L30" si="0">SUM(M6:AT6)-SUM(E6:K6)</f>
        <v>0</v>
      </c>
      <c r="M6" s="422"/>
      <c r="N6" s="423"/>
      <c r="O6" s="423"/>
      <c r="P6" s="423"/>
      <c r="Q6" s="423"/>
      <c r="R6" s="423"/>
      <c r="S6" s="424"/>
      <c r="T6" s="422"/>
      <c r="U6" s="423"/>
      <c r="V6" s="423"/>
      <c r="W6" s="423"/>
      <c r="X6" s="423"/>
      <c r="Y6" s="423"/>
      <c r="Z6" s="425"/>
      <c r="AA6" s="423"/>
      <c r="AB6" s="423"/>
      <c r="AC6" s="423"/>
      <c r="AD6" s="423"/>
      <c r="AE6" s="423"/>
      <c r="AF6" s="423"/>
      <c r="AG6" s="423"/>
      <c r="AH6" s="424"/>
      <c r="AI6" s="422"/>
      <c r="AJ6" s="423"/>
      <c r="AK6" s="423"/>
      <c r="AL6" s="423"/>
      <c r="AM6" s="426"/>
      <c r="AN6" s="427"/>
      <c r="AO6" s="422"/>
      <c r="AP6" s="423"/>
      <c r="AQ6" s="424"/>
      <c r="AR6" s="428"/>
      <c r="AS6" s="422"/>
      <c r="AT6" s="424"/>
    </row>
    <row r="7" spans="1:46" s="4" customFormat="1" ht="24.95" customHeight="1">
      <c r="A7" s="208"/>
      <c r="B7" s="209"/>
      <c r="C7" s="409"/>
      <c r="D7" s="210"/>
      <c r="E7" s="211"/>
      <c r="F7" s="212"/>
      <c r="G7" s="213"/>
      <c r="H7" s="213"/>
      <c r="I7" s="410"/>
      <c r="J7" s="410"/>
      <c r="K7" s="411"/>
      <c r="L7" s="315">
        <f t="shared" si="0"/>
        <v>0</v>
      </c>
      <c r="M7" s="422"/>
      <c r="N7" s="423"/>
      <c r="O7" s="423"/>
      <c r="P7" s="423"/>
      <c r="Q7" s="423"/>
      <c r="R7" s="423"/>
      <c r="S7" s="424"/>
      <c r="T7" s="422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4"/>
      <c r="AI7" s="422"/>
      <c r="AJ7" s="423"/>
      <c r="AK7" s="423"/>
      <c r="AL7" s="423"/>
      <c r="AM7" s="426"/>
      <c r="AN7" s="427"/>
      <c r="AO7" s="422"/>
      <c r="AP7" s="423"/>
      <c r="AQ7" s="424"/>
      <c r="AR7" s="428"/>
      <c r="AS7" s="422"/>
      <c r="AT7" s="424"/>
    </row>
    <row r="8" spans="1:46" s="3" customFormat="1" ht="24.95" customHeight="1">
      <c r="A8" s="208"/>
      <c r="B8" s="209"/>
      <c r="C8" s="409"/>
      <c r="D8" s="210"/>
      <c r="E8" s="211"/>
      <c r="F8" s="212"/>
      <c r="G8" s="213"/>
      <c r="H8" s="213"/>
      <c r="I8" s="410"/>
      <c r="J8" s="410"/>
      <c r="K8" s="411"/>
      <c r="L8" s="315">
        <f t="shared" si="0"/>
        <v>0</v>
      </c>
      <c r="M8" s="422"/>
      <c r="N8" s="423"/>
      <c r="O8" s="423"/>
      <c r="P8" s="423"/>
      <c r="Q8" s="423"/>
      <c r="R8" s="423"/>
      <c r="S8" s="424"/>
      <c r="T8" s="422"/>
      <c r="U8" s="423"/>
      <c r="V8" s="423"/>
      <c r="W8" s="423"/>
      <c r="X8" s="423"/>
      <c r="Y8" s="423"/>
      <c r="Z8" s="423"/>
      <c r="AA8" s="423"/>
      <c r="AB8" s="423"/>
      <c r="AC8" s="423"/>
      <c r="AD8" s="423"/>
      <c r="AE8" s="423"/>
      <c r="AF8" s="423"/>
      <c r="AG8" s="423"/>
      <c r="AH8" s="424"/>
      <c r="AI8" s="422"/>
      <c r="AJ8" s="423"/>
      <c r="AK8" s="423"/>
      <c r="AL8" s="423"/>
      <c r="AM8" s="426"/>
      <c r="AN8" s="427"/>
      <c r="AO8" s="422"/>
      <c r="AP8" s="423"/>
      <c r="AQ8" s="424"/>
      <c r="AR8" s="428"/>
      <c r="AS8" s="422"/>
      <c r="AT8" s="424"/>
    </row>
    <row r="9" spans="1:46" s="4" customFormat="1" ht="24.95" customHeight="1">
      <c r="A9" s="208"/>
      <c r="B9" s="209"/>
      <c r="C9" s="409"/>
      <c r="D9" s="210"/>
      <c r="E9" s="214"/>
      <c r="F9" s="215"/>
      <c r="G9" s="216"/>
      <c r="H9" s="216"/>
      <c r="I9" s="412"/>
      <c r="J9" s="412"/>
      <c r="K9" s="411"/>
      <c r="L9" s="315">
        <f t="shared" si="0"/>
        <v>0</v>
      </c>
      <c r="M9" s="429"/>
      <c r="N9" s="430"/>
      <c r="O9" s="430"/>
      <c r="P9" s="430"/>
      <c r="Q9" s="430"/>
      <c r="R9" s="430"/>
      <c r="S9" s="431"/>
      <c r="T9" s="429"/>
      <c r="U9" s="430"/>
      <c r="V9" s="430"/>
      <c r="W9" s="430"/>
      <c r="X9" s="430"/>
      <c r="Y9" s="430"/>
      <c r="Z9" s="430"/>
      <c r="AA9" s="430"/>
      <c r="AB9" s="430"/>
      <c r="AC9" s="430"/>
      <c r="AD9" s="430"/>
      <c r="AE9" s="430"/>
      <c r="AF9" s="430"/>
      <c r="AG9" s="430"/>
      <c r="AH9" s="431"/>
      <c r="AI9" s="429"/>
      <c r="AJ9" s="430"/>
      <c r="AK9" s="430"/>
      <c r="AL9" s="430"/>
      <c r="AM9" s="432"/>
      <c r="AN9" s="433"/>
      <c r="AO9" s="429"/>
      <c r="AP9" s="430"/>
      <c r="AQ9" s="431"/>
      <c r="AR9" s="434"/>
      <c r="AS9" s="429"/>
      <c r="AT9" s="431"/>
    </row>
    <row r="10" spans="1:46" s="4" customFormat="1" ht="24.95" customHeight="1">
      <c r="A10" s="208"/>
      <c r="B10" s="209"/>
      <c r="C10" s="409"/>
      <c r="D10" s="210"/>
      <c r="E10" s="211"/>
      <c r="F10" s="212"/>
      <c r="G10" s="213"/>
      <c r="H10" s="213"/>
      <c r="I10" s="410"/>
      <c r="J10" s="410"/>
      <c r="K10" s="411"/>
      <c r="L10" s="315">
        <f t="shared" si="0"/>
        <v>0</v>
      </c>
      <c r="M10" s="422"/>
      <c r="N10" s="423"/>
      <c r="O10" s="423"/>
      <c r="P10" s="423"/>
      <c r="Q10" s="423"/>
      <c r="R10" s="423"/>
      <c r="S10" s="424"/>
      <c r="T10" s="422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4"/>
      <c r="AI10" s="422"/>
      <c r="AJ10" s="423"/>
      <c r="AK10" s="423"/>
      <c r="AL10" s="423"/>
      <c r="AM10" s="426"/>
      <c r="AN10" s="427"/>
      <c r="AO10" s="422"/>
      <c r="AP10" s="423"/>
      <c r="AQ10" s="424"/>
      <c r="AR10" s="428"/>
      <c r="AS10" s="422"/>
      <c r="AT10" s="424"/>
    </row>
    <row r="11" spans="1:46" s="4" customFormat="1" ht="24.95" customHeight="1">
      <c r="A11" s="208"/>
      <c r="B11" s="209"/>
      <c r="C11" s="409"/>
      <c r="D11" s="210"/>
      <c r="E11" s="211"/>
      <c r="F11" s="212"/>
      <c r="G11" s="213"/>
      <c r="H11" s="213"/>
      <c r="I11" s="410"/>
      <c r="J11" s="410"/>
      <c r="K11" s="411"/>
      <c r="L11" s="315">
        <f t="shared" si="0"/>
        <v>0</v>
      </c>
      <c r="M11" s="422"/>
      <c r="N11" s="423"/>
      <c r="O11" s="423"/>
      <c r="P11" s="423"/>
      <c r="Q11" s="423"/>
      <c r="R11" s="423"/>
      <c r="S11" s="424"/>
      <c r="T11" s="422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4"/>
      <c r="AI11" s="422"/>
      <c r="AJ11" s="423"/>
      <c r="AK11" s="423"/>
      <c r="AL11" s="423"/>
      <c r="AM11" s="426"/>
      <c r="AN11" s="427"/>
      <c r="AO11" s="422"/>
      <c r="AP11" s="423"/>
      <c r="AQ11" s="424"/>
      <c r="AR11" s="428"/>
      <c r="AS11" s="422"/>
      <c r="AT11" s="424"/>
    </row>
    <row r="12" spans="1:46" s="4" customFormat="1" ht="24.95" customHeight="1">
      <c r="A12" s="208"/>
      <c r="B12" s="209"/>
      <c r="C12" s="409"/>
      <c r="D12" s="210"/>
      <c r="E12" s="211"/>
      <c r="F12" s="212"/>
      <c r="G12" s="213"/>
      <c r="H12" s="213"/>
      <c r="I12" s="410"/>
      <c r="J12" s="410"/>
      <c r="K12" s="411"/>
      <c r="L12" s="315">
        <f t="shared" si="0"/>
        <v>0</v>
      </c>
      <c r="M12" s="422"/>
      <c r="N12" s="423"/>
      <c r="O12" s="423"/>
      <c r="P12" s="423"/>
      <c r="Q12" s="423"/>
      <c r="R12" s="423"/>
      <c r="S12" s="424"/>
      <c r="T12" s="422"/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4"/>
      <c r="AI12" s="422"/>
      <c r="AJ12" s="423"/>
      <c r="AK12" s="423"/>
      <c r="AL12" s="423"/>
      <c r="AM12" s="426"/>
      <c r="AN12" s="427"/>
      <c r="AO12" s="422"/>
      <c r="AP12" s="423"/>
      <c r="AQ12" s="424"/>
      <c r="AR12" s="428"/>
      <c r="AS12" s="422"/>
      <c r="AT12" s="424"/>
    </row>
    <row r="13" spans="1:46" s="4" customFormat="1" ht="24.95" customHeight="1">
      <c r="A13" s="208"/>
      <c r="B13" s="209"/>
      <c r="C13" s="409"/>
      <c r="D13" s="210"/>
      <c r="E13" s="211"/>
      <c r="F13" s="212"/>
      <c r="G13" s="213"/>
      <c r="H13" s="213"/>
      <c r="I13" s="410"/>
      <c r="J13" s="410"/>
      <c r="K13" s="411"/>
      <c r="L13" s="315">
        <f t="shared" si="0"/>
        <v>0</v>
      </c>
      <c r="M13" s="422"/>
      <c r="N13" s="423"/>
      <c r="O13" s="423"/>
      <c r="P13" s="423"/>
      <c r="Q13" s="423"/>
      <c r="R13" s="423"/>
      <c r="S13" s="424"/>
      <c r="T13" s="422"/>
      <c r="U13" s="423"/>
      <c r="V13" s="423"/>
      <c r="W13" s="423"/>
      <c r="X13" s="423"/>
      <c r="Y13" s="423"/>
      <c r="Z13" s="423"/>
      <c r="AA13" s="423"/>
      <c r="AB13" s="423"/>
      <c r="AC13" s="423"/>
      <c r="AD13" s="423"/>
      <c r="AE13" s="423"/>
      <c r="AF13" s="423"/>
      <c r="AG13" s="423"/>
      <c r="AH13" s="424"/>
      <c r="AI13" s="422"/>
      <c r="AJ13" s="423"/>
      <c r="AK13" s="423"/>
      <c r="AL13" s="423"/>
      <c r="AM13" s="426"/>
      <c r="AN13" s="427"/>
      <c r="AO13" s="422"/>
      <c r="AP13" s="423"/>
      <c r="AQ13" s="424"/>
      <c r="AR13" s="428"/>
      <c r="AS13" s="422"/>
      <c r="AT13" s="424"/>
    </row>
    <row r="14" spans="1:46" s="4" customFormat="1" ht="24.95" customHeight="1">
      <c r="A14" s="208"/>
      <c r="B14" s="209"/>
      <c r="C14" s="409"/>
      <c r="D14" s="210"/>
      <c r="E14" s="211"/>
      <c r="F14" s="212"/>
      <c r="G14" s="213"/>
      <c r="H14" s="213"/>
      <c r="I14" s="410"/>
      <c r="J14" s="410"/>
      <c r="K14" s="411"/>
      <c r="L14" s="315">
        <f t="shared" si="0"/>
        <v>0</v>
      </c>
      <c r="M14" s="422"/>
      <c r="N14" s="423"/>
      <c r="O14" s="423"/>
      <c r="P14" s="423"/>
      <c r="Q14" s="423"/>
      <c r="R14" s="423"/>
      <c r="S14" s="424"/>
      <c r="T14" s="422"/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4"/>
      <c r="AI14" s="422"/>
      <c r="AJ14" s="423"/>
      <c r="AK14" s="423"/>
      <c r="AL14" s="423"/>
      <c r="AM14" s="426"/>
      <c r="AN14" s="427"/>
      <c r="AO14" s="422"/>
      <c r="AP14" s="423"/>
      <c r="AQ14" s="424"/>
      <c r="AR14" s="428"/>
      <c r="AS14" s="422"/>
      <c r="AT14" s="424"/>
    </row>
    <row r="15" spans="1:46" s="4" customFormat="1" ht="24.95" customHeight="1">
      <c r="A15" s="208"/>
      <c r="B15" s="217"/>
      <c r="C15" s="409"/>
      <c r="D15" s="218"/>
      <c r="E15" s="211"/>
      <c r="F15" s="212"/>
      <c r="G15" s="213"/>
      <c r="H15" s="213"/>
      <c r="I15" s="410"/>
      <c r="J15" s="410"/>
      <c r="K15" s="411"/>
      <c r="L15" s="315">
        <f t="shared" si="0"/>
        <v>0</v>
      </c>
      <c r="M15" s="422"/>
      <c r="N15" s="423"/>
      <c r="O15" s="423"/>
      <c r="P15" s="423"/>
      <c r="Q15" s="423"/>
      <c r="R15" s="423"/>
      <c r="S15" s="424"/>
      <c r="T15" s="422"/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4"/>
      <c r="AI15" s="422"/>
      <c r="AJ15" s="423"/>
      <c r="AK15" s="423"/>
      <c r="AL15" s="423"/>
      <c r="AM15" s="426"/>
      <c r="AN15" s="427"/>
      <c r="AO15" s="422"/>
      <c r="AP15" s="423"/>
      <c r="AQ15" s="424"/>
      <c r="AR15" s="428"/>
      <c r="AS15" s="422"/>
      <c r="AT15" s="424"/>
    </row>
    <row r="16" spans="1:46" s="4" customFormat="1" ht="24.95" customHeight="1">
      <c r="A16" s="208"/>
      <c r="B16" s="209"/>
      <c r="C16" s="409"/>
      <c r="D16" s="219"/>
      <c r="E16" s="211"/>
      <c r="F16" s="212"/>
      <c r="G16" s="213"/>
      <c r="H16" s="213"/>
      <c r="I16" s="410"/>
      <c r="J16" s="410"/>
      <c r="K16" s="220"/>
      <c r="L16" s="315">
        <f t="shared" si="0"/>
        <v>0</v>
      </c>
      <c r="M16" s="422"/>
      <c r="N16" s="423"/>
      <c r="O16" s="423"/>
      <c r="P16" s="423"/>
      <c r="Q16" s="423"/>
      <c r="R16" s="423"/>
      <c r="S16" s="424"/>
      <c r="T16" s="422"/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23"/>
      <c r="AH16" s="424"/>
      <c r="AI16" s="422"/>
      <c r="AJ16" s="423"/>
      <c r="AK16" s="423"/>
      <c r="AL16" s="423"/>
      <c r="AM16" s="426"/>
      <c r="AN16" s="427"/>
      <c r="AO16" s="422"/>
      <c r="AP16" s="423"/>
      <c r="AQ16" s="424"/>
      <c r="AR16" s="428"/>
      <c r="AS16" s="422"/>
      <c r="AT16" s="424"/>
    </row>
    <row r="17" spans="1:46" s="4" customFormat="1" ht="24.95" customHeight="1">
      <c r="A17" s="208"/>
      <c r="B17" s="209"/>
      <c r="C17" s="409"/>
      <c r="D17" s="219"/>
      <c r="E17" s="211"/>
      <c r="F17" s="212"/>
      <c r="G17" s="213"/>
      <c r="H17" s="213"/>
      <c r="I17" s="410"/>
      <c r="J17" s="410"/>
      <c r="K17" s="411"/>
      <c r="L17" s="315">
        <f t="shared" si="0"/>
        <v>0</v>
      </c>
      <c r="M17" s="422"/>
      <c r="N17" s="423"/>
      <c r="O17" s="423"/>
      <c r="P17" s="423"/>
      <c r="Q17" s="423"/>
      <c r="R17" s="423"/>
      <c r="S17" s="424"/>
      <c r="T17" s="422"/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4"/>
      <c r="AI17" s="422"/>
      <c r="AJ17" s="423"/>
      <c r="AK17" s="423"/>
      <c r="AL17" s="423"/>
      <c r="AM17" s="426"/>
      <c r="AN17" s="427"/>
      <c r="AO17" s="422"/>
      <c r="AP17" s="423"/>
      <c r="AQ17" s="424"/>
      <c r="AR17" s="428"/>
      <c r="AS17" s="422"/>
      <c r="AT17" s="424"/>
    </row>
    <row r="18" spans="1:46" s="4" customFormat="1" ht="24.95" customHeight="1">
      <c r="A18" s="208"/>
      <c r="B18" s="209"/>
      <c r="C18" s="409"/>
      <c r="D18" s="219"/>
      <c r="E18" s="211"/>
      <c r="F18" s="212"/>
      <c r="G18" s="213"/>
      <c r="H18" s="213"/>
      <c r="I18" s="410"/>
      <c r="J18" s="410"/>
      <c r="K18" s="411"/>
      <c r="L18" s="315">
        <f t="shared" si="0"/>
        <v>0</v>
      </c>
      <c r="M18" s="422"/>
      <c r="N18" s="423"/>
      <c r="O18" s="423"/>
      <c r="P18" s="423"/>
      <c r="Q18" s="423"/>
      <c r="R18" s="423"/>
      <c r="S18" s="424"/>
      <c r="T18" s="422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23"/>
      <c r="AH18" s="424"/>
      <c r="AI18" s="422"/>
      <c r="AJ18" s="423"/>
      <c r="AK18" s="423"/>
      <c r="AL18" s="423"/>
      <c r="AM18" s="230"/>
      <c r="AN18" s="427"/>
      <c r="AO18" s="422"/>
      <c r="AP18" s="423"/>
      <c r="AQ18" s="424"/>
      <c r="AR18" s="428"/>
      <c r="AS18" s="422"/>
      <c r="AT18" s="424"/>
    </row>
    <row r="19" spans="1:46" s="4" customFormat="1" ht="24.95" customHeight="1">
      <c r="A19" s="208"/>
      <c r="B19" s="209"/>
      <c r="C19" s="409"/>
      <c r="D19" s="219"/>
      <c r="E19" s="211"/>
      <c r="F19" s="212"/>
      <c r="G19" s="213"/>
      <c r="H19" s="213"/>
      <c r="I19" s="410"/>
      <c r="J19" s="410"/>
      <c r="K19" s="411"/>
      <c r="L19" s="315">
        <f t="shared" si="0"/>
        <v>0</v>
      </c>
      <c r="M19" s="422"/>
      <c r="N19" s="423"/>
      <c r="O19" s="423"/>
      <c r="P19" s="423"/>
      <c r="Q19" s="423"/>
      <c r="R19" s="423"/>
      <c r="S19" s="424"/>
      <c r="T19" s="422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424"/>
      <c r="AI19" s="422"/>
      <c r="AJ19" s="423"/>
      <c r="AK19" s="423"/>
      <c r="AL19" s="423"/>
      <c r="AM19" s="426"/>
      <c r="AN19" s="427"/>
      <c r="AO19" s="422"/>
      <c r="AP19" s="423"/>
      <c r="AQ19" s="424"/>
      <c r="AR19" s="428"/>
      <c r="AS19" s="422"/>
      <c r="AT19" s="424"/>
    </row>
    <row r="20" spans="1:46" s="4" customFormat="1" ht="24.95" customHeight="1">
      <c r="A20" s="208"/>
      <c r="B20" s="209"/>
      <c r="C20" s="409"/>
      <c r="D20" s="219"/>
      <c r="E20" s="211"/>
      <c r="F20" s="212"/>
      <c r="G20" s="213"/>
      <c r="H20" s="213"/>
      <c r="I20" s="410"/>
      <c r="J20" s="410"/>
      <c r="K20" s="411"/>
      <c r="L20" s="315">
        <f t="shared" si="0"/>
        <v>0</v>
      </c>
      <c r="M20" s="422"/>
      <c r="N20" s="423"/>
      <c r="O20" s="423"/>
      <c r="P20" s="423"/>
      <c r="Q20" s="423"/>
      <c r="R20" s="423"/>
      <c r="S20" s="424"/>
      <c r="T20" s="422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424"/>
      <c r="AI20" s="422"/>
      <c r="AJ20" s="423"/>
      <c r="AK20" s="423"/>
      <c r="AL20" s="423"/>
      <c r="AM20" s="426"/>
      <c r="AN20" s="427"/>
      <c r="AO20" s="422"/>
      <c r="AP20" s="423"/>
      <c r="AQ20" s="424"/>
      <c r="AR20" s="428"/>
      <c r="AS20" s="422"/>
      <c r="AT20" s="424"/>
    </row>
    <row r="21" spans="1:46" s="4" customFormat="1" ht="24.95" customHeight="1">
      <c r="A21" s="208"/>
      <c r="B21" s="209"/>
      <c r="C21" s="409"/>
      <c r="D21" s="219"/>
      <c r="E21" s="211"/>
      <c r="F21" s="212"/>
      <c r="G21" s="213"/>
      <c r="H21" s="213"/>
      <c r="I21" s="410"/>
      <c r="J21" s="410"/>
      <c r="K21" s="220"/>
      <c r="L21" s="315">
        <f t="shared" si="0"/>
        <v>0</v>
      </c>
      <c r="M21" s="422"/>
      <c r="N21" s="423"/>
      <c r="O21" s="423"/>
      <c r="P21" s="423"/>
      <c r="Q21" s="423"/>
      <c r="R21" s="423"/>
      <c r="S21" s="424"/>
      <c r="T21" s="422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424"/>
      <c r="AI21" s="422"/>
      <c r="AJ21" s="423"/>
      <c r="AK21" s="423"/>
      <c r="AL21" s="423"/>
      <c r="AM21" s="426"/>
      <c r="AN21" s="427"/>
      <c r="AO21" s="422"/>
      <c r="AP21" s="423"/>
      <c r="AQ21" s="424"/>
      <c r="AR21" s="428"/>
      <c r="AS21" s="422"/>
      <c r="AT21" s="424"/>
    </row>
    <row r="22" spans="1:46" s="4" customFormat="1" ht="24.95" customHeight="1">
      <c r="A22" s="208"/>
      <c r="B22" s="209"/>
      <c r="C22" s="409"/>
      <c r="D22" s="219"/>
      <c r="E22" s="211"/>
      <c r="F22" s="212"/>
      <c r="G22" s="213"/>
      <c r="H22" s="213"/>
      <c r="I22" s="410"/>
      <c r="J22" s="410"/>
      <c r="K22" s="413"/>
      <c r="L22" s="315">
        <f t="shared" si="0"/>
        <v>0</v>
      </c>
      <c r="M22" s="422"/>
      <c r="N22" s="423"/>
      <c r="O22" s="423"/>
      <c r="P22" s="423"/>
      <c r="Q22" s="423"/>
      <c r="R22" s="423"/>
      <c r="S22" s="424"/>
      <c r="T22" s="422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4"/>
      <c r="AI22" s="422"/>
      <c r="AJ22" s="423"/>
      <c r="AK22" s="423"/>
      <c r="AL22" s="423"/>
      <c r="AM22" s="426"/>
      <c r="AN22" s="427"/>
      <c r="AO22" s="422"/>
      <c r="AP22" s="423"/>
      <c r="AQ22" s="424"/>
      <c r="AR22" s="428"/>
      <c r="AS22" s="422"/>
      <c r="AT22" s="424"/>
    </row>
    <row r="23" spans="1:46" s="3" customFormat="1" ht="24.95" customHeight="1">
      <c r="A23" s="208"/>
      <c r="B23" s="209"/>
      <c r="C23" s="409"/>
      <c r="D23" s="219"/>
      <c r="E23" s="211"/>
      <c r="F23" s="212"/>
      <c r="G23" s="213"/>
      <c r="H23" s="213"/>
      <c r="I23" s="410"/>
      <c r="J23" s="410"/>
      <c r="K23" s="413"/>
      <c r="L23" s="315">
        <f t="shared" si="0"/>
        <v>0</v>
      </c>
      <c r="M23" s="422"/>
      <c r="N23" s="423"/>
      <c r="O23" s="423"/>
      <c r="P23" s="423"/>
      <c r="Q23" s="423"/>
      <c r="R23" s="423"/>
      <c r="S23" s="424"/>
      <c r="T23" s="422"/>
      <c r="U23" s="423"/>
      <c r="V23" s="423"/>
      <c r="W23" s="423"/>
      <c r="X23" s="423"/>
      <c r="Y23" s="423"/>
      <c r="Z23" s="423"/>
      <c r="AA23" s="423"/>
      <c r="AB23" s="423"/>
      <c r="AC23" s="423"/>
      <c r="AD23" s="423"/>
      <c r="AE23" s="423"/>
      <c r="AF23" s="423"/>
      <c r="AG23" s="423"/>
      <c r="AH23" s="424"/>
      <c r="AI23" s="422"/>
      <c r="AJ23" s="423"/>
      <c r="AK23" s="423"/>
      <c r="AL23" s="423"/>
      <c r="AM23" s="426"/>
      <c r="AN23" s="427"/>
      <c r="AO23" s="422"/>
      <c r="AP23" s="423"/>
      <c r="AQ23" s="424"/>
      <c r="AR23" s="428"/>
      <c r="AS23" s="422"/>
      <c r="AT23" s="424"/>
    </row>
    <row r="24" spans="1:46" s="4" customFormat="1" ht="24.95" customHeight="1">
      <c r="A24" s="208"/>
      <c r="B24" s="209"/>
      <c r="C24" s="409"/>
      <c r="D24" s="210"/>
      <c r="E24" s="214"/>
      <c r="F24" s="215"/>
      <c r="G24" s="216"/>
      <c r="H24" s="216"/>
      <c r="I24" s="412"/>
      <c r="J24" s="412"/>
      <c r="K24" s="414"/>
      <c r="L24" s="315">
        <f t="shared" si="0"/>
        <v>0</v>
      </c>
      <c r="M24" s="429"/>
      <c r="N24" s="430"/>
      <c r="O24" s="430"/>
      <c r="P24" s="430"/>
      <c r="Q24" s="430"/>
      <c r="R24" s="430"/>
      <c r="S24" s="431"/>
      <c r="T24" s="429"/>
      <c r="U24" s="430"/>
      <c r="V24" s="430"/>
      <c r="W24" s="430"/>
      <c r="X24" s="430"/>
      <c r="Y24" s="430"/>
      <c r="Z24" s="430"/>
      <c r="AA24" s="430"/>
      <c r="AB24" s="430"/>
      <c r="AC24" s="430"/>
      <c r="AD24" s="430"/>
      <c r="AE24" s="430"/>
      <c r="AF24" s="430"/>
      <c r="AG24" s="430"/>
      <c r="AH24" s="431"/>
      <c r="AI24" s="429"/>
      <c r="AJ24" s="430"/>
      <c r="AK24" s="430"/>
      <c r="AL24" s="430"/>
      <c r="AM24" s="432"/>
      <c r="AN24" s="433"/>
      <c r="AO24" s="429"/>
      <c r="AP24" s="430"/>
      <c r="AQ24" s="431"/>
      <c r="AR24" s="434"/>
      <c r="AS24" s="429"/>
      <c r="AT24" s="431"/>
    </row>
    <row r="25" spans="1:46" s="3" customFormat="1" ht="24.95" customHeight="1">
      <c r="A25" s="208"/>
      <c r="B25" s="209"/>
      <c r="C25" s="409"/>
      <c r="D25" s="219"/>
      <c r="E25" s="211"/>
      <c r="F25" s="212"/>
      <c r="G25" s="213"/>
      <c r="H25" s="213"/>
      <c r="I25" s="410"/>
      <c r="J25" s="410"/>
      <c r="K25" s="413"/>
      <c r="L25" s="315">
        <f t="shared" si="0"/>
        <v>0</v>
      </c>
      <c r="M25" s="422"/>
      <c r="N25" s="423"/>
      <c r="O25" s="423"/>
      <c r="P25" s="423"/>
      <c r="Q25" s="423"/>
      <c r="R25" s="423"/>
      <c r="S25" s="424"/>
      <c r="T25" s="422"/>
      <c r="U25" s="423"/>
      <c r="V25" s="423"/>
      <c r="W25" s="423"/>
      <c r="X25" s="423"/>
      <c r="Y25" s="423"/>
      <c r="Z25" s="423"/>
      <c r="AA25" s="423"/>
      <c r="AB25" s="423"/>
      <c r="AC25" s="423"/>
      <c r="AD25" s="423"/>
      <c r="AE25" s="423"/>
      <c r="AF25" s="423"/>
      <c r="AG25" s="423"/>
      <c r="AH25" s="424"/>
      <c r="AI25" s="422"/>
      <c r="AJ25" s="423"/>
      <c r="AK25" s="423"/>
      <c r="AL25" s="423"/>
      <c r="AM25" s="426"/>
      <c r="AN25" s="427"/>
      <c r="AO25" s="422"/>
      <c r="AP25" s="423"/>
      <c r="AQ25" s="424"/>
      <c r="AR25" s="428"/>
      <c r="AS25" s="422"/>
      <c r="AT25" s="424"/>
    </row>
    <row r="26" spans="1:46" s="4" customFormat="1" ht="24.95" customHeight="1">
      <c r="A26" s="208"/>
      <c r="B26" s="209"/>
      <c r="C26" s="409"/>
      <c r="D26" s="210"/>
      <c r="E26" s="214"/>
      <c r="F26" s="215"/>
      <c r="G26" s="216"/>
      <c r="H26" s="216"/>
      <c r="I26" s="412"/>
      <c r="J26" s="412"/>
      <c r="K26" s="414"/>
      <c r="L26" s="315">
        <f t="shared" si="0"/>
        <v>0</v>
      </c>
      <c r="M26" s="429"/>
      <c r="N26" s="430"/>
      <c r="O26" s="430"/>
      <c r="P26" s="430"/>
      <c r="Q26" s="430"/>
      <c r="R26" s="430"/>
      <c r="S26" s="431"/>
      <c r="T26" s="429"/>
      <c r="U26" s="430"/>
      <c r="V26" s="430"/>
      <c r="W26" s="430"/>
      <c r="X26" s="430"/>
      <c r="Y26" s="430"/>
      <c r="Z26" s="430"/>
      <c r="AA26" s="430"/>
      <c r="AB26" s="430"/>
      <c r="AC26" s="430"/>
      <c r="AD26" s="430"/>
      <c r="AE26" s="430"/>
      <c r="AF26" s="430"/>
      <c r="AG26" s="430"/>
      <c r="AH26" s="431"/>
      <c r="AI26" s="429"/>
      <c r="AJ26" s="430"/>
      <c r="AK26" s="430"/>
      <c r="AL26" s="430"/>
      <c r="AM26" s="430"/>
      <c r="AN26" s="435"/>
      <c r="AO26" s="429"/>
      <c r="AP26" s="430"/>
      <c r="AQ26" s="431"/>
      <c r="AR26" s="434"/>
      <c r="AS26" s="429"/>
      <c r="AT26" s="431"/>
    </row>
    <row r="27" spans="1:46" s="4" customFormat="1" ht="24.95" customHeight="1">
      <c r="A27" s="208"/>
      <c r="B27" s="209"/>
      <c r="C27" s="409"/>
      <c r="D27" s="219"/>
      <c r="E27" s="211"/>
      <c r="F27" s="212"/>
      <c r="G27" s="213"/>
      <c r="H27" s="213"/>
      <c r="I27" s="410"/>
      <c r="J27" s="410"/>
      <c r="K27" s="413"/>
      <c r="L27" s="315">
        <f t="shared" si="0"/>
        <v>0</v>
      </c>
      <c r="M27" s="422"/>
      <c r="N27" s="423"/>
      <c r="O27" s="423"/>
      <c r="P27" s="423"/>
      <c r="Q27" s="423"/>
      <c r="R27" s="423"/>
      <c r="S27" s="424"/>
      <c r="T27" s="422"/>
      <c r="U27" s="423"/>
      <c r="V27" s="423"/>
      <c r="W27" s="423"/>
      <c r="X27" s="423"/>
      <c r="Y27" s="423"/>
      <c r="Z27" s="423"/>
      <c r="AA27" s="423"/>
      <c r="AB27" s="423"/>
      <c r="AC27" s="423"/>
      <c r="AD27" s="423"/>
      <c r="AE27" s="423"/>
      <c r="AF27" s="423"/>
      <c r="AG27" s="423"/>
      <c r="AH27" s="424"/>
      <c r="AI27" s="422"/>
      <c r="AJ27" s="423"/>
      <c r="AK27" s="423"/>
      <c r="AL27" s="423"/>
      <c r="AM27" s="423"/>
      <c r="AN27" s="436"/>
      <c r="AO27" s="422"/>
      <c r="AP27" s="423"/>
      <c r="AQ27" s="424"/>
      <c r="AR27" s="428"/>
      <c r="AS27" s="422"/>
      <c r="AT27" s="424"/>
    </row>
    <row r="28" spans="1:46" s="4" customFormat="1" ht="24.95" customHeight="1">
      <c r="A28" s="208"/>
      <c r="B28" s="209"/>
      <c r="C28" s="409"/>
      <c r="D28" s="219"/>
      <c r="E28" s="211"/>
      <c r="F28" s="212"/>
      <c r="G28" s="213"/>
      <c r="H28" s="213"/>
      <c r="I28" s="410"/>
      <c r="J28" s="410"/>
      <c r="K28" s="413"/>
      <c r="L28" s="315">
        <f t="shared" si="0"/>
        <v>0</v>
      </c>
      <c r="M28" s="422"/>
      <c r="N28" s="423"/>
      <c r="O28" s="423"/>
      <c r="P28" s="423"/>
      <c r="Q28" s="423"/>
      <c r="R28" s="423"/>
      <c r="S28" s="424"/>
      <c r="T28" s="422"/>
      <c r="U28" s="423"/>
      <c r="V28" s="423"/>
      <c r="W28" s="423"/>
      <c r="X28" s="423"/>
      <c r="Y28" s="423"/>
      <c r="Z28" s="423"/>
      <c r="AA28" s="423"/>
      <c r="AB28" s="423"/>
      <c r="AC28" s="423"/>
      <c r="AD28" s="423"/>
      <c r="AE28" s="423"/>
      <c r="AF28" s="423"/>
      <c r="AG28" s="423"/>
      <c r="AH28" s="424"/>
      <c r="AI28" s="422"/>
      <c r="AJ28" s="423"/>
      <c r="AK28" s="423"/>
      <c r="AL28" s="423"/>
      <c r="AM28" s="423"/>
      <c r="AN28" s="436"/>
      <c r="AO28" s="422"/>
      <c r="AP28" s="423"/>
      <c r="AQ28" s="424"/>
      <c r="AR28" s="428"/>
      <c r="AS28" s="422"/>
      <c r="AT28" s="424"/>
    </row>
    <row r="29" spans="1:46" s="4" customFormat="1" ht="24.95" customHeight="1">
      <c r="A29" s="208"/>
      <c r="B29" s="209"/>
      <c r="C29" s="409"/>
      <c r="D29" s="219"/>
      <c r="E29" s="211"/>
      <c r="F29" s="212"/>
      <c r="G29" s="213"/>
      <c r="H29" s="213"/>
      <c r="I29" s="410"/>
      <c r="J29" s="410"/>
      <c r="K29" s="413"/>
      <c r="L29" s="315">
        <f t="shared" si="0"/>
        <v>0</v>
      </c>
      <c r="M29" s="422"/>
      <c r="N29" s="423"/>
      <c r="O29" s="423"/>
      <c r="P29" s="423"/>
      <c r="Q29" s="423"/>
      <c r="R29" s="423"/>
      <c r="S29" s="424"/>
      <c r="T29" s="422"/>
      <c r="U29" s="423"/>
      <c r="V29" s="423"/>
      <c r="W29" s="423"/>
      <c r="X29" s="423"/>
      <c r="Y29" s="423"/>
      <c r="Z29" s="423"/>
      <c r="AA29" s="423"/>
      <c r="AB29" s="423"/>
      <c r="AC29" s="423"/>
      <c r="AD29" s="423"/>
      <c r="AE29" s="423"/>
      <c r="AF29" s="423"/>
      <c r="AG29" s="423"/>
      <c r="AH29" s="424"/>
      <c r="AI29" s="422"/>
      <c r="AJ29" s="423"/>
      <c r="AK29" s="423"/>
      <c r="AL29" s="423"/>
      <c r="AM29" s="423"/>
      <c r="AN29" s="436"/>
      <c r="AO29" s="422"/>
      <c r="AP29" s="423"/>
      <c r="AQ29" s="424"/>
      <c r="AR29" s="428"/>
      <c r="AS29" s="422"/>
      <c r="AT29" s="424"/>
    </row>
    <row r="30" spans="1:46" s="4" customFormat="1" ht="24.95" customHeight="1">
      <c r="A30" s="208"/>
      <c r="B30" s="209"/>
      <c r="C30" s="409"/>
      <c r="D30" s="219"/>
      <c r="E30" s="211"/>
      <c r="F30" s="212"/>
      <c r="G30" s="213"/>
      <c r="H30" s="213"/>
      <c r="I30" s="410"/>
      <c r="J30" s="410"/>
      <c r="K30" s="413"/>
      <c r="L30" s="315">
        <f t="shared" si="0"/>
        <v>0</v>
      </c>
      <c r="M30" s="422"/>
      <c r="N30" s="423"/>
      <c r="O30" s="423"/>
      <c r="P30" s="423"/>
      <c r="Q30" s="423"/>
      <c r="R30" s="423"/>
      <c r="S30" s="424"/>
      <c r="T30" s="422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4"/>
      <c r="AI30" s="422"/>
      <c r="AJ30" s="423"/>
      <c r="AK30" s="423"/>
      <c r="AL30" s="423"/>
      <c r="AM30" s="423"/>
      <c r="AN30" s="436"/>
      <c r="AO30" s="422"/>
      <c r="AP30" s="423"/>
      <c r="AQ30" s="424"/>
      <c r="AR30" s="428"/>
      <c r="AS30" s="422"/>
      <c r="AT30" s="424"/>
    </row>
    <row r="31" spans="1:46" s="4" customFormat="1" ht="24.95" customHeight="1" thickBot="1">
      <c r="A31" s="221"/>
      <c r="B31" s="222"/>
      <c r="C31" s="415"/>
      <c r="D31" s="416"/>
      <c r="E31" s="417"/>
      <c r="F31" s="418"/>
      <c r="G31" s="419"/>
      <c r="H31" s="419"/>
      <c r="I31" s="420"/>
      <c r="J31" s="420"/>
      <c r="K31" s="421"/>
      <c r="L31" s="316">
        <f>SUM(M31:AT31)-SUM(E31:K31)</f>
        <v>0</v>
      </c>
      <c r="M31" s="437"/>
      <c r="N31" s="438"/>
      <c r="O31" s="438"/>
      <c r="P31" s="438"/>
      <c r="Q31" s="438"/>
      <c r="R31" s="438"/>
      <c r="S31" s="439"/>
      <c r="T31" s="437"/>
      <c r="U31" s="438"/>
      <c r="V31" s="438"/>
      <c r="W31" s="438"/>
      <c r="X31" s="438"/>
      <c r="Y31" s="438"/>
      <c r="Z31" s="438"/>
      <c r="AA31" s="438"/>
      <c r="AB31" s="438"/>
      <c r="AC31" s="438"/>
      <c r="AD31" s="438"/>
      <c r="AE31" s="438"/>
      <c r="AF31" s="438"/>
      <c r="AG31" s="438"/>
      <c r="AH31" s="439"/>
      <c r="AI31" s="437"/>
      <c r="AJ31" s="438"/>
      <c r="AK31" s="438"/>
      <c r="AL31" s="438"/>
      <c r="AM31" s="438"/>
      <c r="AN31" s="440"/>
      <c r="AO31" s="437"/>
      <c r="AP31" s="438"/>
      <c r="AQ31" s="439"/>
      <c r="AR31" s="441"/>
      <c r="AS31" s="437"/>
      <c r="AT31" s="439"/>
    </row>
    <row r="32" spans="1:46" customFormat="1" ht="24.95" customHeight="1" thickBot="1">
      <c r="A32" s="286"/>
      <c r="B32" s="317"/>
      <c r="C32" s="318"/>
      <c r="D32" s="317"/>
      <c r="E32" s="309">
        <f>SUM(E4:E31)</f>
        <v>0</v>
      </c>
      <c r="F32" s="309">
        <f t="shared" ref="F32:AT32" si="1">SUM(F4:F31)</f>
        <v>0</v>
      </c>
      <c r="G32" s="309">
        <f t="shared" si="1"/>
        <v>0</v>
      </c>
      <c r="H32" s="309">
        <f t="shared" si="1"/>
        <v>0</v>
      </c>
      <c r="I32" s="309">
        <f t="shared" si="1"/>
        <v>0</v>
      </c>
      <c r="J32" s="309">
        <f t="shared" si="1"/>
        <v>0</v>
      </c>
      <c r="K32" s="310">
        <f t="shared" si="1"/>
        <v>0</v>
      </c>
      <c r="L32" s="308">
        <f t="shared" si="1"/>
        <v>0</v>
      </c>
      <c r="M32" s="298">
        <f t="shared" si="1"/>
        <v>0</v>
      </c>
      <c r="N32" s="299">
        <f t="shared" si="1"/>
        <v>0</v>
      </c>
      <c r="O32" s="299">
        <f t="shared" si="1"/>
        <v>0</v>
      </c>
      <c r="P32" s="299">
        <f t="shared" si="1"/>
        <v>0</v>
      </c>
      <c r="Q32" s="299">
        <f t="shared" si="1"/>
        <v>0</v>
      </c>
      <c r="R32" s="299">
        <f t="shared" si="1"/>
        <v>0</v>
      </c>
      <c r="S32" s="300">
        <f t="shared" si="1"/>
        <v>0</v>
      </c>
      <c r="T32" s="298">
        <f t="shared" si="1"/>
        <v>0</v>
      </c>
      <c r="U32" s="299">
        <f t="shared" si="1"/>
        <v>0</v>
      </c>
      <c r="V32" s="299">
        <f t="shared" si="1"/>
        <v>0</v>
      </c>
      <c r="W32" s="299">
        <f t="shared" si="1"/>
        <v>0</v>
      </c>
      <c r="X32" s="299">
        <f t="shared" si="1"/>
        <v>0</v>
      </c>
      <c r="Y32" s="299">
        <f t="shared" si="1"/>
        <v>0</v>
      </c>
      <c r="Z32" s="299">
        <f t="shared" si="1"/>
        <v>0</v>
      </c>
      <c r="AA32" s="299">
        <f t="shared" si="1"/>
        <v>0</v>
      </c>
      <c r="AB32" s="299">
        <f t="shared" si="1"/>
        <v>0</v>
      </c>
      <c r="AC32" s="299">
        <f t="shared" si="1"/>
        <v>0</v>
      </c>
      <c r="AD32" s="299">
        <f t="shared" si="1"/>
        <v>0</v>
      </c>
      <c r="AE32" s="299">
        <f t="shared" si="1"/>
        <v>0</v>
      </c>
      <c r="AF32" s="299">
        <f t="shared" si="1"/>
        <v>0</v>
      </c>
      <c r="AG32" s="299">
        <f t="shared" si="1"/>
        <v>0</v>
      </c>
      <c r="AH32" s="300">
        <f t="shared" si="1"/>
        <v>0</v>
      </c>
      <c r="AI32" s="298">
        <f t="shared" si="1"/>
        <v>0</v>
      </c>
      <c r="AJ32" s="299">
        <f t="shared" si="1"/>
        <v>0</v>
      </c>
      <c r="AK32" s="299">
        <f t="shared" si="1"/>
        <v>0</v>
      </c>
      <c r="AL32" s="299">
        <f t="shared" si="1"/>
        <v>0</v>
      </c>
      <c r="AM32" s="299">
        <f t="shared" si="1"/>
        <v>0</v>
      </c>
      <c r="AN32" s="300">
        <f t="shared" si="1"/>
        <v>0</v>
      </c>
      <c r="AO32" s="298">
        <f t="shared" si="1"/>
        <v>0</v>
      </c>
      <c r="AP32" s="299">
        <f t="shared" si="1"/>
        <v>0</v>
      </c>
      <c r="AQ32" s="319">
        <f t="shared" si="1"/>
        <v>0</v>
      </c>
      <c r="AR32" s="297">
        <f t="shared" si="1"/>
        <v>0</v>
      </c>
      <c r="AS32" s="298">
        <f t="shared" si="1"/>
        <v>0</v>
      </c>
      <c r="AT32" s="300">
        <f t="shared" si="1"/>
        <v>0</v>
      </c>
    </row>
  </sheetData>
  <mergeCells count="5">
    <mergeCell ref="AS1:AT1"/>
    <mergeCell ref="M1:S1"/>
    <mergeCell ref="T1:AH1"/>
    <mergeCell ref="AI1:AN1"/>
    <mergeCell ref="AO1:AQ1"/>
  </mergeCells>
  <phoneticPr fontId="30" type="noConversion"/>
  <printOptions horizontalCentered="1" verticalCentered="1"/>
  <pageMargins left="0" right="0" top="0" bottom="0" header="0" footer="0"/>
  <pageSetup paperSize="9" scale="54" firstPageNumber="0" fitToWidth="4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11</vt:i4>
      </vt:variant>
    </vt:vector>
  </HeadingPairs>
  <TitlesOfParts>
    <vt:vector size="27" baseType="lpstr">
      <vt:lpstr>Entete</vt:lpstr>
      <vt:lpstr>Infos</vt:lpstr>
      <vt:lpstr>Banque</vt:lpstr>
      <vt:lpstr>Caisse</vt:lpstr>
      <vt:lpstr>Recettes_1</vt:lpstr>
      <vt:lpstr>Recettes_2</vt:lpstr>
      <vt:lpstr>Recettes_3</vt:lpstr>
      <vt:lpstr>Recettes_4</vt:lpstr>
      <vt:lpstr>Depenses_1</vt:lpstr>
      <vt:lpstr>Depenses_2</vt:lpstr>
      <vt:lpstr>Depenses_3</vt:lpstr>
      <vt:lpstr>Depenses_4</vt:lpstr>
      <vt:lpstr>Bilan</vt:lpstr>
      <vt:lpstr>Graphe</vt:lpstr>
      <vt:lpstr>ECHANGES FINANCIERS ENTITES</vt:lpstr>
      <vt:lpstr>LISTE CHEQUE NON DEBITE</vt:lpstr>
      <vt:lpstr>Banque!Impression_des_titres</vt:lpstr>
      <vt:lpstr>Caisse!Impression_des_titres</vt:lpstr>
      <vt:lpstr>Depenses_1!Impression_des_titres</vt:lpstr>
      <vt:lpstr>Depenses_2!Impression_des_titres</vt:lpstr>
      <vt:lpstr>Depenses_3!Impression_des_titres</vt:lpstr>
      <vt:lpstr>Depenses_4!Impression_des_titres</vt:lpstr>
      <vt:lpstr>Recettes_1!Impression_des_titres</vt:lpstr>
      <vt:lpstr>Recettes_2!Impression_des_titres</vt:lpstr>
      <vt:lpstr>Recettes_3!Impression_des_titres</vt:lpstr>
      <vt:lpstr>Recettes_4!Impression_des_titres</vt:lpstr>
      <vt:lpstr>Entete!Zone_d_impression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FENICE</dc:creator>
  <cp:lastModifiedBy>Roger</cp:lastModifiedBy>
  <cp:lastPrinted>2017-12-14T14:02:10Z</cp:lastPrinted>
  <dcterms:created xsi:type="dcterms:W3CDTF">2011-01-08T19:45:50Z</dcterms:created>
  <dcterms:modified xsi:type="dcterms:W3CDTF">2020-11-12T09:51:56Z</dcterms:modified>
</cp:coreProperties>
</file>