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roix\Downloads\"/>
    </mc:Choice>
  </mc:AlternateContent>
  <xr:revisionPtr revIDLastSave="0" documentId="13_ncr:1_{4C4204DE-6D2C-4715-BE06-3E8748454E0C}" xr6:coauthVersionLast="47" xr6:coauthVersionMax="47" xr10:uidLastSave="{00000000-0000-0000-0000-000000000000}"/>
  <bookViews>
    <workbookView xWindow="-120" yWindow="-120" windowWidth="29040" windowHeight="15720" tabRatio="937" activeTab="4" xr2:uid="{00000000-000D-0000-FFFF-FFFF00000000}"/>
  </bookViews>
  <sheets>
    <sheet name="Entete" sheetId="1" r:id="rId1"/>
    <sheet name="Infos" sheetId="15" r:id="rId2"/>
    <sheet name="Banque" sheetId="13" r:id="rId3"/>
    <sheet name="Caisse" sheetId="14" r:id="rId4"/>
    <sheet name="Recettes_1" sheetId="2" r:id="rId5"/>
    <sheet name="Recettes_2" sheetId="10" r:id="rId6"/>
    <sheet name="Recettes_3" sheetId="11" r:id="rId7"/>
    <sheet name="Recettes_4" sheetId="7" r:id="rId8"/>
    <sheet name="Depenses_1" sheetId="4" r:id="rId9"/>
    <sheet name="Depenses_2" sheetId="9" r:id="rId10"/>
    <sheet name="Depenses_3" sheetId="12" r:id="rId11"/>
    <sheet name="Depenses_4" sheetId="8" r:id="rId12"/>
    <sheet name="Bilan" sheetId="6" r:id="rId13"/>
    <sheet name="Graphe" sheetId="16" r:id="rId14"/>
    <sheet name="ECHANGES FINANCIERS ENTITES" sheetId="17" r:id="rId15"/>
    <sheet name="LISTE CHEQUE NON DEBITE" sheetId="18" r:id="rId16"/>
  </sheets>
  <definedNames>
    <definedName name="_xlnm.Print_Titles" localSheetId="2">Banque!$1:$8</definedName>
    <definedName name="_xlnm.Print_Titles" localSheetId="3">Caisse!$1:$4</definedName>
    <definedName name="_xlnm.Print_Titles" localSheetId="8">Depenses_1!$A:$B</definedName>
    <definedName name="_xlnm.Print_Titles" localSheetId="9">Depenses_2!$A:$B</definedName>
    <definedName name="_xlnm.Print_Titles" localSheetId="10">Depenses_3!$A:$B</definedName>
    <definedName name="_xlnm.Print_Titles" localSheetId="11">Depenses_4!$A:$B</definedName>
    <definedName name="_xlnm.Print_Titles" localSheetId="4">Recettes_1!$A:$D</definedName>
    <definedName name="_xlnm.Print_Titles" localSheetId="5">Recettes_2!$A:$D</definedName>
    <definedName name="_xlnm.Print_Titles" localSheetId="6">Recettes_3!$A:$D</definedName>
    <definedName name="_xlnm.Print_Titles" localSheetId="7">Recettes_4!$A:$D</definedName>
    <definedName name="_xlnm.Print_Area" localSheetId="0">Entete!$A$1:$G$43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B1" i="13" l="1"/>
  <c r="D4" i="17" l="1"/>
  <c r="F4" i="17"/>
  <c r="E4" i="17"/>
  <c r="B36" i="17" l="1"/>
  <c r="E26" i="17"/>
  <c r="D26" i="17"/>
  <c r="C26" i="17"/>
  <c r="E15" i="17"/>
  <c r="D15" i="17"/>
  <c r="C15" i="17"/>
  <c r="A1" i="18"/>
  <c r="F6" i="16"/>
  <c r="F3" i="16"/>
  <c r="F2" i="16"/>
  <c r="F9" i="16"/>
  <c r="B9" i="16"/>
  <c r="F4" i="16"/>
  <c r="B3" i="16"/>
  <c r="B1" i="16"/>
  <c r="F1" i="16"/>
  <c r="B4" i="16"/>
  <c r="B5" i="16"/>
  <c r="B6" i="16"/>
  <c r="B7" i="16"/>
  <c r="F5" i="16"/>
  <c r="B10" i="16"/>
  <c r="F10" i="16"/>
  <c r="F133" i="13"/>
  <c r="D1" i="14"/>
  <c r="J3" i="14"/>
  <c r="I3" i="14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H132" i="13"/>
  <c r="G132" i="13"/>
  <c r="J131" i="13"/>
  <c r="I131" i="13"/>
  <c r="J108" i="13"/>
  <c r="I108" i="13"/>
  <c r="J107" i="13"/>
  <c r="I107" i="13"/>
  <c r="J106" i="13"/>
  <c r="I106" i="13"/>
  <c r="J105" i="13"/>
  <c r="I105" i="13"/>
  <c r="J104" i="13"/>
  <c r="I104" i="13"/>
  <c r="J103" i="13"/>
  <c r="I103" i="13"/>
  <c r="J102" i="13"/>
  <c r="I102" i="13"/>
  <c r="J101" i="13"/>
  <c r="I101" i="13"/>
  <c r="J100" i="13"/>
  <c r="I100" i="13"/>
  <c r="J99" i="13"/>
  <c r="I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J90" i="13"/>
  <c r="I90" i="13"/>
  <c r="J89" i="13"/>
  <c r="I89" i="13"/>
  <c r="J88" i="13"/>
  <c r="I88" i="13"/>
  <c r="J87" i="13"/>
  <c r="I87" i="13"/>
  <c r="J86" i="13"/>
  <c r="I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J76" i="13"/>
  <c r="I76" i="13"/>
  <c r="J75" i="13"/>
  <c r="I75" i="13"/>
  <c r="J74" i="13"/>
  <c r="I74" i="13"/>
  <c r="J73" i="13"/>
  <c r="I73" i="13"/>
  <c r="J72" i="13"/>
  <c r="I72" i="13"/>
  <c r="J71" i="13"/>
  <c r="I71" i="13"/>
  <c r="J70" i="13"/>
  <c r="I70" i="13"/>
  <c r="J69" i="13"/>
  <c r="I69" i="13"/>
  <c r="J68" i="13"/>
  <c r="I68" i="13"/>
  <c r="J67" i="13"/>
  <c r="I67" i="13"/>
  <c r="J66" i="13"/>
  <c r="I66" i="13"/>
  <c r="J65" i="13"/>
  <c r="I65" i="13"/>
  <c r="J64" i="13"/>
  <c r="I64" i="13"/>
  <c r="J63" i="13"/>
  <c r="I63" i="13"/>
  <c r="J62" i="13"/>
  <c r="I62" i="13"/>
  <c r="J61" i="13"/>
  <c r="I61" i="13"/>
  <c r="J60" i="13"/>
  <c r="I60" i="13"/>
  <c r="J59" i="13"/>
  <c r="I59" i="13"/>
  <c r="J58" i="13"/>
  <c r="I58" i="13"/>
  <c r="J57" i="13"/>
  <c r="I57" i="13"/>
  <c r="J56" i="13"/>
  <c r="I56" i="13"/>
  <c r="J55" i="13"/>
  <c r="I55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I7" i="13"/>
  <c r="C9" i="6"/>
  <c r="C8" i="6"/>
  <c r="C7" i="6"/>
  <c r="C6" i="6"/>
  <c r="C5" i="6"/>
  <c r="C4" i="6"/>
  <c r="C3" i="6"/>
  <c r="L1" i="8"/>
  <c r="L1" i="12"/>
  <c r="L31" i="9"/>
  <c r="L30" i="9"/>
  <c r="L29" i="9"/>
  <c r="L28" i="9"/>
  <c r="L27" i="9"/>
  <c r="L1" i="9"/>
  <c r="L1" i="4"/>
  <c r="L1" i="7"/>
  <c r="L1" i="11"/>
  <c r="L1" i="10"/>
  <c r="L1" i="2"/>
  <c r="G1" i="6"/>
  <c r="G1" i="16" s="1"/>
  <c r="C1" i="6"/>
  <c r="C1" i="16" s="1"/>
  <c r="D1" i="2"/>
  <c r="D1" i="10"/>
  <c r="D1" i="11"/>
  <c r="D1" i="7"/>
  <c r="D1" i="4"/>
  <c r="D1" i="9"/>
  <c r="D1" i="12"/>
  <c r="D1" i="8"/>
  <c r="AT32" i="4"/>
  <c r="AT4" i="9" s="1"/>
  <c r="AT32" i="9" s="1"/>
  <c r="AT4" i="12" s="1"/>
  <c r="AT32" i="12" s="1"/>
  <c r="AT4" i="8" s="1"/>
  <c r="AT32" i="8" s="1"/>
  <c r="G57" i="6" s="1"/>
  <c r="AS32" i="4"/>
  <c r="AS4" i="9" s="1"/>
  <c r="AS32" i="9" s="1"/>
  <c r="AS4" i="12" s="1"/>
  <c r="AS32" i="12" s="1"/>
  <c r="AS4" i="8" s="1"/>
  <c r="AS32" i="8" s="1"/>
  <c r="G56" i="6" s="1"/>
  <c r="AR32" i="4"/>
  <c r="AR4" i="9" s="1"/>
  <c r="AR32" i="9" s="1"/>
  <c r="AR4" i="12" s="1"/>
  <c r="AR32" i="12" s="1"/>
  <c r="AR4" i="8" s="1"/>
  <c r="AR32" i="8" s="1"/>
  <c r="G44" i="6" s="1"/>
  <c r="G43" i="6" s="1"/>
  <c r="AQ32" i="4"/>
  <c r="AQ4" i="9" s="1"/>
  <c r="AQ32" i="9" s="1"/>
  <c r="AQ4" i="12" s="1"/>
  <c r="AQ32" i="12" s="1"/>
  <c r="AQ4" i="8" s="1"/>
  <c r="AQ32" i="8" s="1"/>
  <c r="G41" i="6" s="1"/>
  <c r="AP32" i="4"/>
  <c r="AP4" i="9" s="1"/>
  <c r="AP32" i="9" s="1"/>
  <c r="AP4" i="12" s="1"/>
  <c r="AP32" i="12" s="1"/>
  <c r="AP4" i="8" s="1"/>
  <c r="AP32" i="8" s="1"/>
  <c r="G40" i="6" s="1"/>
  <c r="AO32" i="4"/>
  <c r="AO4" i="9" s="1"/>
  <c r="AO32" i="9" s="1"/>
  <c r="AO4" i="12" s="1"/>
  <c r="AO32" i="12" s="1"/>
  <c r="AO4" i="8" s="1"/>
  <c r="AO32" i="8" s="1"/>
  <c r="G38" i="6" s="1"/>
  <c r="G37" i="6" s="1"/>
  <c r="G5" i="16" s="1"/>
  <c r="AN32" i="4"/>
  <c r="AN4" i="9" s="1"/>
  <c r="AN32" i="9" s="1"/>
  <c r="AN4" i="12" s="1"/>
  <c r="AN32" i="12" s="1"/>
  <c r="AN4" i="8" s="1"/>
  <c r="AN32" i="8" s="1"/>
  <c r="G35" i="6" s="1"/>
  <c r="AM32" i="4"/>
  <c r="AM4" i="9" s="1"/>
  <c r="AM32" i="9" s="1"/>
  <c r="AM4" i="12" s="1"/>
  <c r="AM32" i="12" s="1"/>
  <c r="AM4" i="8" s="1"/>
  <c r="AM32" i="8" s="1"/>
  <c r="G34" i="6" s="1"/>
  <c r="AL32" i="4"/>
  <c r="AL4" i="9" s="1"/>
  <c r="AL32" i="9" s="1"/>
  <c r="AL4" i="12" s="1"/>
  <c r="AL32" i="12" s="1"/>
  <c r="AL4" i="8" s="1"/>
  <c r="AL32" i="8" s="1"/>
  <c r="G33" i="6" s="1"/>
  <c r="AK32" i="4"/>
  <c r="AK4" i="9" s="1"/>
  <c r="AJ32" i="4"/>
  <c r="AJ4" i="9" s="1"/>
  <c r="AJ32" i="9" s="1"/>
  <c r="AJ4" i="12" s="1"/>
  <c r="AJ32" i="12" s="1"/>
  <c r="AJ4" i="8" s="1"/>
  <c r="AJ32" i="8" s="1"/>
  <c r="G31" i="6" s="1"/>
  <c r="AI32" i="4"/>
  <c r="AI4" i="9" s="1"/>
  <c r="AI32" i="9" s="1"/>
  <c r="AI4" i="12" s="1"/>
  <c r="AI32" i="12" s="1"/>
  <c r="AI4" i="8" s="1"/>
  <c r="AI32" i="8" s="1"/>
  <c r="G30" i="6" s="1"/>
  <c r="AH32" i="4"/>
  <c r="AH4" i="9" s="1"/>
  <c r="AH32" i="9" s="1"/>
  <c r="AH4" i="12" s="1"/>
  <c r="AH32" i="12" s="1"/>
  <c r="AH4" i="8" s="1"/>
  <c r="AH32" i="8" s="1"/>
  <c r="G27" i="6" s="1"/>
  <c r="AG32" i="4"/>
  <c r="AG4" i="9" s="1"/>
  <c r="AG32" i="9" s="1"/>
  <c r="AG4" i="12" s="1"/>
  <c r="AG32" i="12" s="1"/>
  <c r="AG4" i="8" s="1"/>
  <c r="AG32" i="8" s="1"/>
  <c r="G26" i="6" s="1"/>
  <c r="AF32" i="4"/>
  <c r="AF4" i="9" s="1"/>
  <c r="AF32" i="9" s="1"/>
  <c r="AF4" i="12" s="1"/>
  <c r="AF32" i="12" s="1"/>
  <c r="AF4" i="8" s="1"/>
  <c r="AF32" i="8" s="1"/>
  <c r="G25" i="6" s="1"/>
  <c r="AE32" i="4"/>
  <c r="AE4" i="9" s="1"/>
  <c r="AE32" i="9" s="1"/>
  <c r="AE4" i="12" s="1"/>
  <c r="AE32" i="12" s="1"/>
  <c r="AE4" i="8" s="1"/>
  <c r="AE32" i="8" s="1"/>
  <c r="G24" i="6" s="1"/>
  <c r="AD32" i="4"/>
  <c r="AD4" i="9" s="1"/>
  <c r="AD32" i="9" s="1"/>
  <c r="AD4" i="12" s="1"/>
  <c r="AD32" i="12" s="1"/>
  <c r="AD4" i="8" s="1"/>
  <c r="AD32" i="8" s="1"/>
  <c r="G23" i="6" s="1"/>
  <c r="AC32" i="4"/>
  <c r="AC4" i="9" s="1"/>
  <c r="AC32" i="9" s="1"/>
  <c r="AC4" i="12" s="1"/>
  <c r="AC32" i="12" s="1"/>
  <c r="AC4" i="8" s="1"/>
  <c r="AC32" i="8" s="1"/>
  <c r="G22" i="6" s="1"/>
  <c r="AB32" i="4"/>
  <c r="AB4" i="9" s="1"/>
  <c r="AB32" i="9" s="1"/>
  <c r="AB4" i="12" s="1"/>
  <c r="AB32" i="12" s="1"/>
  <c r="AB4" i="8" s="1"/>
  <c r="AB32" i="8" s="1"/>
  <c r="G21" i="6" s="1"/>
  <c r="AA32" i="4"/>
  <c r="AA4" i="9" s="1"/>
  <c r="AA32" i="9" s="1"/>
  <c r="AA4" i="12" s="1"/>
  <c r="AA32" i="12" s="1"/>
  <c r="AA4" i="8" s="1"/>
  <c r="AA32" i="8" s="1"/>
  <c r="G20" i="6" s="1"/>
  <c r="Z32" i="4"/>
  <c r="Z4" i="9" s="1"/>
  <c r="Z32" i="9" s="1"/>
  <c r="Z4" i="12" s="1"/>
  <c r="Z32" i="12" s="1"/>
  <c r="Z4" i="8" s="1"/>
  <c r="Z32" i="8" s="1"/>
  <c r="G18" i="6" s="1"/>
  <c r="Y32" i="4"/>
  <c r="Y4" i="9" s="1"/>
  <c r="Y32" i="9" s="1"/>
  <c r="Y4" i="12" s="1"/>
  <c r="Y32" i="12" s="1"/>
  <c r="Y4" i="8" s="1"/>
  <c r="Y32" i="8" s="1"/>
  <c r="G17" i="6" s="1"/>
  <c r="X32" i="4"/>
  <c r="X4" i="9" s="1"/>
  <c r="X32" i="9" s="1"/>
  <c r="X4" i="12" s="1"/>
  <c r="X32" i="12" s="1"/>
  <c r="X4" i="8" s="1"/>
  <c r="X32" i="8" s="1"/>
  <c r="G16" i="6" s="1"/>
  <c r="W32" i="4"/>
  <c r="W4" i="9" s="1"/>
  <c r="W32" i="9" s="1"/>
  <c r="W4" i="12" s="1"/>
  <c r="W32" i="12" s="1"/>
  <c r="W4" i="8" s="1"/>
  <c r="W32" i="8" s="1"/>
  <c r="G15" i="6" s="1"/>
  <c r="V32" i="4"/>
  <c r="V4" i="9" s="1"/>
  <c r="V32" i="9" s="1"/>
  <c r="V4" i="12" s="1"/>
  <c r="V32" i="12" s="1"/>
  <c r="V4" i="8" s="1"/>
  <c r="V32" i="8" s="1"/>
  <c r="G14" i="6" s="1"/>
  <c r="U32" i="4"/>
  <c r="U4" i="9" s="1"/>
  <c r="U32" i="9" s="1"/>
  <c r="U4" i="12" s="1"/>
  <c r="U32" i="12" s="1"/>
  <c r="U4" i="8" s="1"/>
  <c r="U32" i="8" s="1"/>
  <c r="G13" i="6" s="1"/>
  <c r="T32" i="4"/>
  <c r="T4" i="9" s="1"/>
  <c r="T32" i="9" s="1"/>
  <c r="T4" i="12" s="1"/>
  <c r="T32" i="12" s="1"/>
  <c r="T4" i="8" s="1"/>
  <c r="T32" i="8" s="1"/>
  <c r="G12" i="6" s="1"/>
  <c r="S32" i="4"/>
  <c r="S4" i="9" s="1"/>
  <c r="S32" i="9" s="1"/>
  <c r="S4" i="12" s="1"/>
  <c r="S32" i="12" s="1"/>
  <c r="S4" i="8" s="1"/>
  <c r="S32" i="8" s="1"/>
  <c r="G9" i="6" s="1"/>
  <c r="R32" i="4"/>
  <c r="R4" i="9" s="1"/>
  <c r="R32" i="9" s="1"/>
  <c r="R4" i="12" s="1"/>
  <c r="R32" i="12" s="1"/>
  <c r="R4" i="8" s="1"/>
  <c r="R32" i="8" s="1"/>
  <c r="G8" i="6" s="1"/>
  <c r="Q32" i="4"/>
  <c r="Q4" i="9" s="1"/>
  <c r="Q32" i="9" s="1"/>
  <c r="Q4" i="12" s="1"/>
  <c r="Q32" i="12" s="1"/>
  <c r="Q4" i="8" s="1"/>
  <c r="Q32" i="8" s="1"/>
  <c r="G7" i="6" s="1"/>
  <c r="P32" i="4"/>
  <c r="P4" i="9" s="1"/>
  <c r="P32" i="9" s="1"/>
  <c r="P4" i="12" s="1"/>
  <c r="P32" i="12" s="1"/>
  <c r="P4" i="8" s="1"/>
  <c r="P32" i="8" s="1"/>
  <c r="G6" i="6" s="1"/>
  <c r="O32" i="4"/>
  <c r="O4" i="9" s="1"/>
  <c r="O32" i="9" s="1"/>
  <c r="O4" i="12" s="1"/>
  <c r="O32" i="12" s="1"/>
  <c r="O4" i="8" s="1"/>
  <c r="O32" i="8" s="1"/>
  <c r="G5" i="6" s="1"/>
  <c r="N32" i="4"/>
  <c r="N4" i="9" s="1"/>
  <c r="N32" i="9" s="1"/>
  <c r="N4" i="12" s="1"/>
  <c r="N32" i="12" s="1"/>
  <c r="N4" i="8" s="1"/>
  <c r="N32" i="8" s="1"/>
  <c r="G4" i="6" s="1"/>
  <c r="M32" i="4"/>
  <c r="K32" i="4"/>
  <c r="K4" i="9" s="1"/>
  <c r="K32" i="9" s="1"/>
  <c r="K4" i="12" s="1"/>
  <c r="K32" i="12" s="1"/>
  <c r="K4" i="8" s="1"/>
  <c r="K32" i="8" s="1"/>
  <c r="J32" i="4"/>
  <c r="J4" i="9" s="1"/>
  <c r="J32" i="9" s="1"/>
  <c r="J4" i="12" s="1"/>
  <c r="J32" i="12" s="1"/>
  <c r="J4" i="8" s="1"/>
  <c r="J32" i="8" s="1"/>
  <c r="I32" i="4"/>
  <c r="I4" i="9" s="1"/>
  <c r="I32" i="9" s="1"/>
  <c r="I4" i="12" s="1"/>
  <c r="I32" i="12" s="1"/>
  <c r="I4" i="8" s="1"/>
  <c r="I32" i="8" s="1"/>
  <c r="H32" i="4"/>
  <c r="H4" i="9" s="1"/>
  <c r="H32" i="9" s="1"/>
  <c r="H4" i="12" s="1"/>
  <c r="H32" i="12" s="1"/>
  <c r="H4" i="8" s="1"/>
  <c r="H32" i="8" s="1"/>
  <c r="G32" i="4"/>
  <c r="G4" i="9" s="1"/>
  <c r="G32" i="9" s="1"/>
  <c r="G4" i="12" s="1"/>
  <c r="G32" i="12" s="1"/>
  <c r="G4" i="8" s="1"/>
  <c r="G32" i="8" s="1"/>
  <c r="F32" i="4"/>
  <c r="F4" i="9" s="1"/>
  <c r="F32" i="9" s="1"/>
  <c r="F4" i="12" s="1"/>
  <c r="F32" i="12" s="1"/>
  <c r="F4" i="8" s="1"/>
  <c r="F32" i="8" s="1"/>
  <c r="E32" i="4"/>
  <c r="E4" i="9" s="1"/>
  <c r="E32" i="9" s="1"/>
  <c r="E4" i="12" s="1"/>
  <c r="E32" i="12" s="1"/>
  <c r="E4" i="8" s="1"/>
  <c r="E32" i="8" s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31" i="4"/>
  <c r="L4" i="4"/>
  <c r="M4" i="9"/>
  <c r="M32" i="9" s="1"/>
  <c r="M4" i="12" s="1"/>
  <c r="M32" i="12" s="1"/>
  <c r="M4" i="8" s="1"/>
  <c r="M32" i="8" s="1"/>
  <c r="G3" i="6" s="1"/>
  <c r="AF32" i="2"/>
  <c r="AF4" i="10" s="1"/>
  <c r="AF32" i="10" s="1"/>
  <c r="AF4" i="11" s="1"/>
  <c r="AF32" i="11" s="1"/>
  <c r="AF4" i="7" s="1"/>
  <c r="AF32" i="7" s="1"/>
  <c r="C36" i="6" s="1"/>
  <c r="AG32" i="2"/>
  <c r="AG4" i="10" s="1"/>
  <c r="AG32" i="10" s="1"/>
  <c r="AG4" i="11" s="1"/>
  <c r="AG32" i="11" s="1"/>
  <c r="AG4" i="7" s="1"/>
  <c r="AG32" i="7" s="1"/>
  <c r="C37" i="6" s="1"/>
  <c r="AH32" i="2"/>
  <c r="AH4" i="10" s="1"/>
  <c r="AH32" i="10" s="1"/>
  <c r="AH4" i="11" s="1"/>
  <c r="AH32" i="11" s="1"/>
  <c r="AH4" i="7" s="1"/>
  <c r="AH32" i="7" s="1"/>
  <c r="C45" i="6" s="1"/>
  <c r="AI32" i="2"/>
  <c r="AI4" i="10" s="1"/>
  <c r="AI32" i="10" s="1"/>
  <c r="AI4" i="11" s="1"/>
  <c r="AI32" i="11" s="1"/>
  <c r="AI4" i="7" s="1"/>
  <c r="AI32" i="7" s="1"/>
  <c r="C46" i="6" s="1"/>
  <c r="F32" i="2"/>
  <c r="F4" i="10" s="1"/>
  <c r="F32" i="10" s="1"/>
  <c r="F4" i="11" s="1"/>
  <c r="F32" i="11" s="1"/>
  <c r="F4" i="7" s="1"/>
  <c r="F32" i="7" s="1"/>
  <c r="E32" i="2"/>
  <c r="E4" i="10" s="1"/>
  <c r="E32" i="10" s="1"/>
  <c r="E4" i="11" s="1"/>
  <c r="E32" i="11" s="1"/>
  <c r="E4" i="7" s="1"/>
  <c r="E32" i="7" s="1"/>
  <c r="AK32" i="9"/>
  <c r="AK4" i="12" s="1"/>
  <c r="AK32" i="12" s="1"/>
  <c r="AK4" i="8" s="1"/>
  <c r="AK32" i="8" s="1"/>
  <c r="G32" i="6" s="1"/>
  <c r="G32" i="2"/>
  <c r="G4" i="10" s="1"/>
  <c r="G32" i="10" s="1"/>
  <c r="G4" i="11" s="1"/>
  <c r="G32" i="11" s="1"/>
  <c r="G4" i="7" s="1"/>
  <c r="G32" i="7" s="1"/>
  <c r="H32" i="2"/>
  <c r="H4" i="10" s="1"/>
  <c r="H32" i="10" s="1"/>
  <c r="H4" i="11" s="1"/>
  <c r="H32" i="11" s="1"/>
  <c r="H4" i="7" s="1"/>
  <c r="H32" i="7" s="1"/>
  <c r="I32" i="2"/>
  <c r="I4" i="10" s="1"/>
  <c r="I32" i="10" s="1"/>
  <c r="I4" i="11" s="1"/>
  <c r="I32" i="11" s="1"/>
  <c r="I4" i="7" s="1"/>
  <c r="I32" i="7" s="1"/>
  <c r="J32" i="2"/>
  <c r="J4" i="10" s="1"/>
  <c r="J32" i="10" s="1"/>
  <c r="J4" i="11" s="1"/>
  <c r="J32" i="11" s="1"/>
  <c r="J4" i="7" s="1"/>
  <c r="J32" i="7" s="1"/>
  <c r="K32" i="2"/>
  <c r="K4" i="10" s="1"/>
  <c r="K32" i="10" s="1"/>
  <c r="K4" i="11" s="1"/>
  <c r="K32" i="11" s="1"/>
  <c r="K4" i="7" s="1"/>
  <c r="K32" i="7" s="1"/>
  <c r="M32" i="2"/>
  <c r="M4" i="10" s="1"/>
  <c r="M32" i="10" s="1"/>
  <c r="M4" i="11" s="1"/>
  <c r="M32" i="11" s="1"/>
  <c r="M4" i="7" s="1"/>
  <c r="M32" i="7" s="1"/>
  <c r="C11" i="6" s="1"/>
  <c r="N32" i="2"/>
  <c r="N4" i="10" s="1"/>
  <c r="N32" i="10" s="1"/>
  <c r="N4" i="11" s="1"/>
  <c r="N32" i="11" s="1"/>
  <c r="N4" i="7" s="1"/>
  <c r="N32" i="7" s="1"/>
  <c r="C12" i="6" s="1"/>
  <c r="O32" i="2"/>
  <c r="O4" i="10" s="1"/>
  <c r="O32" i="10" s="1"/>
  <c r="O4" i="11" s="1"/>
  <c r="O32" i="11" s="1"/>
  <c r="O4" i="7" s="1"/>
  <c r="O32" i="7" s="1"/>
  <c r="C13" i="6" s="1"/>
  <c r="P32" i="2"/>
  <c r="P4" i="10" s="1"/>
  <c r="P32" i="10" s="1"/>
  <c r="P4" i="11" s="1"/>
  <c r="P32" i="11" s="1"/>
  <c r="P4" i="7" s="1"/>
  <c r="P32" i="7" s="1"/>
  <c r="C14" i="6" s="1"/>
  <c r="Q32" i="2"/>
  <c r="Q4" i="10" s="1"/>
  <c r="Q32" i="10" s="1"/>
  <c r="Q4" i="11" s="1"/>
  <c r="Q32" i="11" s="1"/>
  <c r="Q4" i="7" s="1"/>
  <c r="Q32" i="7" s="1"/>
  <c r="C15" i="6" s="1"/>
  <c r="R32" i="2"/>
  <c r="R4" i="10" s="1"/>
  <c r="R32" i="10" s="1"/>
  <c r="R4" i="11" s="1"/>
  <c r="R32" i="11" s="1"/>
  <c r="R4" i="7" s="1"/>
  <c r="R32" i="7" s="1"/>
  <c r="C18" i="6" s="1"/>
  <c r="S32" i="2"/>
  <c r="S4" i="10" s="1"/>
  <c r="S32" i="10" s="1"/>
  <c r="S4" i="11" s="1"/>
  <c r="S32" i="11" s="1"/>
  <c r="S4" i="7" s="1"/>
  <c r="S32" i="7" s="1"/>
  <c r="C19" i="6" s="1"/>
  <c r="T32" i="2"/>
  <c r="T4" i="10" s="1"/>
  <c r="T32" i="10" s="1"/>
  <c r="T4" i="11" s="1"/>
  <c r="T32" i="11"/>
  <c r="T4" i="7" s="1"/>
  <c r="T32" i="7" s="1"/>
  <c r="C20" i="6" s="1"/>
  <c r="U32" i="2"/>
  <c r="U4" i="10" s="1"/>
  <c r="U32" i="10" s="1"/>
  <c r="U4" i="11" s="1"/>
  <c r="U32" i="11" s="1"/>
  <c r="U4" i="7" s="1"/>
  <c r="U32" i="7" s="1"/>
  <c r="C21" i="6" s="1"/>
  <c r="V32" i="2"/>
  <c r="V4" i="10" s="1"/>
  <c r="V32" i="10" s="1"/>
  <c r="V4" i="11" s="1"/>
  <c r="V32" i="11" s="1"/>
  <c r="V4" i="7" s="1"/>
  <c r="V32" i="7" s="1"/>
  <c r="C22" i="6" s="1"/>
  <c r="W32" i="2"/>
  <c r="W4" i="10"/>
  <c r="W32" i="10" s="1"/>
  <c r="W4" i="11" s="1"/>
  <c r="W32" i="11" s="1"/>
  <c r="W4" i="7" s="1"/>
  <c r="W32" i="7" s="1"/>
  <c r="C25" i="6" s="1"/>
  <c r="X32" i="2"/>
  <c r="X4" i="10" s="1"/>
  <c r="X32" i="10" s="1"/>
  <c r="X4" i="11" s="1"/>
  <c r="X32" i="11" s="1"/>
  <c r="X4" i="7" s="1"/>
  <c r="X32" i="7" s="1"/>
  <c r="C26" i="6" s="1"/>
  <c r="Y32" i="2"/>
  <c r="Y4" i="10" s="1"/>
  <c r="Y32" i="10" s="1"/>
  <c r="Y4" i="11" s="1"/>
  <c r="Y32" i="11" s="1"/>
  <c r="Y4" i="7" s="1"/>
  <c r="Y32" i="7" s="1"/>
  <c r="C27" i="6" s="1"/>
  <c r="Z32" i="2"/>
  <c r="Z4" i="10" s="1"/>
  <c r="Z32" i="10" s="1"/>
  <c r="Z4" i="11" s="1"/>
  <c r="Z32" i="11" s="1"/>
  <c r="Z4" i="7" s="1"/>
  <c r="Z32" i="7" s="1"/>
  <c r="C28" i="6" s="1"/>
  <c r="AA32" i="2"/>
  <c r="AA4" i="10" s="1"/>
  <c r="AA32" i="10" s="1"/>
  <c r="AA4" i="11" s="1"/>
  <c r="AA32" i="11" s="1"/>
  <c r="AA4" i="7" s="1"/>
  <c r="AA32" i="7" s="1"/>
  <c r="C29" i="6" s="1"/>
  <c r="AB32" i="2"/>
  <c r="AB4" i="10" s="1"/>
  <c r="AB32" i="10" s="1"/>
  <c r="AB4" i="11" s="1"/>
  <c r="AB32" i="11" s="1"/>
  <c r="AB4" i="7" s="1"/>
  <c r="AB32" i="7" s="1"/>
  <c r="C30" i="6" s="1"/>
  <c r="AC32" i="2"/>
  <c r="AC4" i="10" s="1"/>
  <c r="AC32" i="10" s="1"/>
  <c r="AC4" i="11" s="1"/>
  <c r="AC32" i="11" s="1"/>
  <c r="AC4" i="7" s="1"/>
  <c r="AC32" i="7" s="1"/>
  <c r="C32" i="6" s="1"/>
  <c r="C31" i="6" s="1"/>
  <c r="C6" i="16" s="1"/>
  <c r="AD32" i="2"/>
  <c r="AD4" i="10" s="1"/>
  <c r="AD32" i="10" s="1"/>
  <c r="AD4" i="11" s="1"/>
  <c r="AD32" i="11" s="1"/>
  <c r="AD4" i="7" s="1"/>
  <c r="AD32" i="7" s="1"/>
  <c r="C34" i="6" s="1"/>
  <c r="AE32" i="2"/>
  <c r="AE4" i="10" s="1"/>
  <c r="AE32" i="10" s="1"/>
  <c r="AE4" i="11" s="1"/>
  <c r="AE32" i="11" s="1"/>
  <c r="AE4" i="7" s="1"/>
  <c r="AE32" i="7" s="1"/>
  <c r="C35" i="6" s="1"/>
  <c r="J132" i="13" l="1"/>
  <c r="F42" i="6"/>
  <c r="F7" i="16" s="1"/>
  <c r="L32" i="10"/>
  <c r="I2" i="14"/>
  <c r="G133" i="13"/>
  <c r="F6" i="13" s="1"/>
  <c r="B42" i="6"/>
  <c r="B8" i="16" s="1"/>
  <c r="F47" i="6"/>
  <c r="F8" i="16" s="1"/>
  <c r="C44" i="6"/>
  <c r="C9" i="16" s="1"/>
  <c r="G50" i="6"/>
  <c r="L32" i="11"/>
  <c r="C2" i="6"/>
  <c r="C2" i="16" s="1"/>
  <c r="L32" i="4"/>
  <c r="L4" i="8" s="1"/>
  <c r="L32" i="8" s="1"/>
  <c r="B2" i="6"/>
  <c r="B2" i="16" s="1"/>
  <c r="G53" i="6"/>
  <c r="G52" i="6"/>
  <c r="C33" i="6"/>
  <c r="I132" i="13"/>
  <c r="I133" i="13" s="1"/>
  <c r="L32" i="2"/>
  <c r="G49" i="6"/>
  <c r="C7" i="16"/>
  <c r="C24" i="6"/>
  <c r="C5" i="16" s="1"/>
  <c r="G29" i="6"/>
  <c r="G4" i="16" s="1"/>
  <c r="C17" i="6"/>
  <c r="C4" i="16" s="1"/>
  <c r="C10" i="6"/>
  <c r="C3" i="16" s="1"/>
  <c r="G54" i="6"/>
  <c r="G51" i="6"/>
  <c r="G19" i="6"/>
  <c r="G55" i="6"/>
  <c r="G9" i="16" s="1"/>
  <c r="G11" i="6"/>
  <c r="G48" i="6"/>
  <c r="G2" i="6"/>
  <c r="G2" i="16" s="1"/>
  <c r="G39" i="6"/>
  <c r="L32" i="7"/>
  <c r="L4" i="9" l="1"/>
  <c r="L32" i="9" s="1"/>
  <c r="L4" i="12"/>
  <c r="L32" i="12" s="1"/>
  <c r="G10" i="6"/>
  <c r="G3" i="16" s="1"/>
  <c r="G6" i="16"/>
  <c r="G47" i="6"/>
  <c r="C42" i="6"/>
  <c r="G42" i="6" l="1"/>
  <c r="G7" i="16" s="1"/>
  <c r="C59" i="6"/>
  <c r="C8" i="16"/>
  <c r="G8" i="16"/>
  <c r="G59" i="6" l="1"/>
  <c r="G10" i="16" s="1"/>
  <c r="C10" i="16"/>
  <c r="G60" i="6" l="1"/>
</calcChain>
</file>

<file path=xl/sharedStrings.xml><?xml version="1.0" encoding="utf-8"?>
<sst xmlns="http://schemas.openxmlformats.org/spreadsheetml/2006/main" count="870" uniqueCount="297">
  <si>
    <t>SUBVENTION D'EXPLOITATION</t>
  </si>
  <si>
    <t>AUTRES PRODUITS DE GESTION COURANTE</t>
  </si>
  <si>
    <t>RECTTES EXCEPTIONNELLES</t>
  </si>
  <si>
    <t>Virement de fonds  Pour mémoire</t>
  </si>
  <si>
    <t>CCP</t>
  </si>
  <si>
    <t>Livrets Postaux</t>
  </si>
  <si>
    <t>Banque</t>
  </si>
  <si>
    <t>Livret Bancaire</t>
  </si>
  <si>
    <t>Caisse Epargne</t>
  </si>
  <si>
    <t>Livret Caisse Epargne</t>
  </si>
  <si>
    <t>Caisse</t>
  </si>
  <si>
    <t>VERIF.       VENTILATION</t>
  </si>
  <si>
    <t>LIBERATEUR</t>
  </si>
  <si>
    <t>VENTES DIVERSES</t>
  </si>
  <si>
    <t>FETES, KERMESSE</t>
  </si>
  <si>
    <t>PERMANENCES REUNIONS</t>
  </si>
  <si>
    <t xml:space="preserve">Formation : Journée d'Etude-CONGRES </t>
  </si>
  <si>
    <t>SUBVENTION CONSEIL GENERAL</t>
  </si>
  <si>
    <t>SUBVENTION MUNICIPALITES</t>
  </si>
  <si>
    <t>SUBVENTION CAISSE NATIONALE EPARGNE</t>
  </si>
  <si>
    <t>AUTRES SUBVENTIONS</t>
  </si>
  <si>
    <t>COLLECTES</t>
  </si>
  <si>
    <t>COTISATION STATUTAIRE</t>
  </si>
  <si>
    <t xml:space="preserve">COTISATION  REGIONALE </t>
  </si>
  <si>
    <t>COTISATION LOCALE</t>
  </si>
  <si>
    <t>PRODUITS DIVERS DE GESTION COURANTE</t>
  </si>
  <si>
    <t>DONS INDIVIDUELS RECUS PAR LA SECTION</t>
  </si>
  <si>
    <t>INTERETS : BANQUE,  CNE</t>
  </si>
  <si>
    <t>PRODUIT EXCEPTIONNEL</t>
  </si>
  <si>
    <t>DATE</t>
  </si>
  <si>
    <t>ACHATS</t>
  </si>
  <si>
    <t>AUTRES CHARGES EXTERNES</t>
  </si>
  <si>
    <t>AUTRES CHARGES DE GESTION COURANTE</t>
  </si>
  <si>
    <t>NUMERO                    CARNET</t>
  </si>
  <si>
    <t>EDF EAU  CHAUFFAGE</t>
  </si>
  <si>
    <t>PETITES FOURNITURES</t>
  </si>
  <si>
    <t>FOURNITURES DE BUREAU</t>
  </si>
  <si>
    <t>ACHATS LIBERATEUR</t>
  </si>
  <si>
    <t>ACHATS DIVERS</t>
  </si>
  <si>
    <t>ACHATS FETES ET KERMESSE</t>
  </si>
  <si>
    <t>ACHATS PERMANENCES ET REUNIONS</t>
  </si>
  <si>
    <t>LOCATIONS SALLES</t>
  </si>
  <si>
    <t>LOCATIONS MOBILIERES</t>
  </si>
  <si>
    <t>ENTRETIEN ET REPARATIONS</t>
  </si>
  <si>
    <t>ASSURANCES</t>
  </si>
  <si>
    <t>DOCUMENTATION SIEGE</t>
  </si>
  <si>
    <t>DOCUMENTATION LOCALE</t>
  </si>
  <si>
    <t>FORMATION : WEEK-END  STAGES</t>
  </si>
  <si>
    <t>HONORAIRES</t>
  </si>
  <si>
    <t>DIVERS (pourboires, dons courants)</t>
  </si>
  <si>
    <t>VOYAGES ET DEPLACEMENT</t>
  </si>
  <si>
    <t>FRAIS POSTAUX</t>
  </si>
  <si>
    <t>FRAIS BANCAIRES ET POSTAUX</t>
  </si>
  <si>
    <t>COTISATIONS autres que C B</t>
  </si>
  <si>
    <t>Droit d'Auteur - SACEM</t>
  </si>
  <si>
    <t>AIDE A DES EFFORTS LOCAUX</t>
  </si>
  <si>
    <t>AIDE DIRECTE - ENTRAIDE</t>
  </si>
  <si>
    <t>CHARGES DIVERSES DE GESTION COURANTE</t>
  </si>
  <si>
    <t>Cotisations statutaires</t>
  </si>
  <si>
    <t>Cotisations Régionales</t>
  </si>
  <si>
    <t xml:space="preserve">INTERETS BANCAIRES </t>
  </si>
  <si>
    <t>DONS ET LIBERALITES</t>
  </si>
  <si>
    <t>ACQUISITIONS</t>
  </si>
  <si>
    <t>514100</t>
  </si>
  <si>
    <t>606100</t>
  </si>
  <si>
    <t>EDF, EAU, Chauffage</t>
  </si>
  <si>
    <t>514110</t>
  </si>
  <si>
    <t>606300</t>
  </si>
  <si>
    <t>Petites fournitures</t>
  </si>
  <si>
    <t>512100</t>
  </si>
  <si>
    <t>BANQUE</t>
  </si>
  <si>
    <t>606400</t>
  </si>
  <si>
    <t>Fournitures de bureau</t>
  </si>
  <si>
    <t>512110</t>
  </si>
  <si>
    <t>607100</t>
  </si>
  <si>
    <t>Achats Libérateur</t>
  </si>
  <si>
    <t>517100</t>
  </si>
  <si>
    <t>CAISSE D'EPARGNE</t>
  </si>
  <si>
    <t>607200</t>
  </si>
  <si>
    <t>Achtas divers</t>
  </si>
  <si>
    <t>517110</t>
  </si>
  <si>
    <t>LIVRET CAISSE EPARGNE</t>
  </si>
  <si>
    <t>607400</t>
  </si>
  <si>
    <t>Achats, fêtes, kermesses, lotos</t>
  </si>
  <si>
    <t>532100</t>
  </si>
  <si>
    <t>CAISSE</t>
  </si>
  <si>
    <t>607410</t>
  </si>
  <si>
    <t>Achats permanences &amp; réunions</t>
  </si>
  <si>
    <t>VENTES PRODUITS FINIS &amp; PRESTATIONS SERVICE</t>
  </si>
  <si>
    <t>Services Extérieurs</t>
  </si>
  <si>
    <t>707100</t>
  </si>
  <si>
    <t>Libérateur</t>
  </si>
  <si>
    <t>613200</t>
  </si>
  <si>
    <t>Locations salles</t>
  </si>
  <si>
    <t>707200</t>
  </si>
  <si>
    <t>Ventes diverses</t>
  </si>
  <si>
    <t>613500</t>
  </si>
  <si>
    <t>Location mobilières</t>
  </si>
  <si>
    <t>707400</t>
  </si>
  <si>
    <t>Fêtes et Kermesses</t>
  </si>
  <si>
    <t>615100</t>
  </si>
  <si>
    <t>Entretien et réparations</t>
  </si>
  <si>
    <t>707410</t>
  </si>
  <si>
    <t>Permanences &amp; Réunions</t>
  </si>
  <si>
    <t>616100</t>
  </si>
  <si>
    <t>Assurances</t>
  </si>
  <si>
    <t>618100</t>
  </si>
  <si>
    <t>Documentation Siège</t>
  </si>
  <si>
    <t>618200</t>
  </si>
  <si>
    <t>Documentation locale</t>
  </si>
  <si>
    <t>SUBVENTIONS D'EXPLOITATION</t>
  </si>
  <si>
    <t>618500</t>
  </si>
  <si>
    <t>Formation : Week-ends, stages</t>
  </si>
  <si>
    <t>740100</t>
  </si>
  <si>
    <t>Autres Services Extérieurs</t>
  </si>
  <si>
    <t>623100</t>
  </si>
  <si>
    <t>Subvention : Conseil Général</t>
  </si>
  <si>
    <t>622600</t>
  </si>
  <si>
    <t>Honoraires</t>
  </si>
  <si>
    <t>Subvention : Municipalités</t>
  </si>
  <si>
    <t>623800</t>
  </si>
  <si>
    <t>Divers, dons courants</t>
  </si>
  <si>
    <t>Subvention : Caisse Nationale d'Epargne</t>
  </si>
  <si>
    <t>625100</t>
  </si>
  <si>
    <t>Voyages &amp; déplacements</t>
  </si>
  <si>
    <t>Subvention : Autres</t>
  </si>
  <si>
    <t>626100</t>
  </si>
  <si>
    <t>Frais postaux</t>
  </si>
  <si>
    <t>AUTRES PRODUITS GESTION COURANTE</t>
  </si>
  <si>
    <t>626110</t>
  </si>
  <si>
    <t>754100</t>
  </si>
  <si>
    <t>Collectes</t>
  </si>
  <si>
    <t>756100</t>
  </si>
  <si>
    <t>Cotisation staturaire</t>
  </si>
  <si>
    <t>627100</t>
  </si>
  <si>
    <t>Frais bancaires &amp; postaux</t>
  </si>
  <si>
    <t>756110</t>
  </si>
  <si>
    <t>Cotisation régionale</t>
  </si>
  <si>
    <t>628100</t>
  </si>
  <si>
    <t>756120</t>
  </si>
  <si>
    <t>Cotisation locale</t>
  </si>
  <si>
    <t>AUTRES CHARGES GESTION COURANTE</t>
  </si>
  <si>
    <t>758000</t>
  </si>
  <si>
    <t>Produits divers de gestion courante</t>
  </si>
  <si>
    <t>651600</t>
  </si>
  <si>
    <t>Droits d'auteur, Sacem</t>
  </si>
  <si>
    <t>758500</t>
  </si>
  <si>
    <t>657100</t>
  </si>
  <si>
    <t>Aide à des efforts locaux (ADEL)</t>
  </si>
  <si>
    <t>PRODUITS FINANCIERS</t>
  </si>
  <si>
    <t>657110</t>
  </si>
  <si>
    <t>Aide directe, entraide (ADAB)</t>
  </si>
  <si>
    <t>761600</t>
  </si>
  <si>
    <t>Intérêts (Banque, CNE)</t>
  </si>
  <si>
    <t>RECETTES EXCEPTIONNELLES</t>
  </si>
  <si>
    <t>658000</t>
  </si>
  <si>
    <t>Charges diverses de gestion courante</t>
  </si>
  <si>
    <t>771000</t>
  </si>
  <si>
    <t>Produits exceptionnels</t>
  </si>
  <si>
    <t>658600</t>
  </si>
  <si>
    <t>658610</t>
  </si>
  <si>
    <t>Cotisations régionales</t>
  </si>
  <si>
    <t>Cession immobilisation</t>
  </si>
  <si>
    <t>CHARGES FINANCIERES</t>
  </si>
  <si>
    <t>791000</t>
  </si>
  <si>
    <t>661100</t>
  </si>
  <si>
    <t>Intérêts bancaires</t>
  </si>
  <si>
    <t>CHARGES EXCEPTIONNELLES</t>
  </si>
  <si>
    <t>671300</t>
  </si>
  <si>
    <t>Dons &amp; Libéralités</t>
  </si>
  <si>
    <t>Acquisitions</t>
  </si>
  <si>
    <t>Porter le détail &amp; joindre la facture</t>
  </si>
  <si>
    <t xml:space="preserve">Cotisations </t>
  </si>
  <si>
    <t>708500</t>
  </si>
  <si>
    <t xml:space="preserve">SUBVENTION CPAM ARS </t>
  </si>
  <si>
    <t>740200</t>
  </si>
  <si>
    <t>740300</t>
  </si>
  <si>
    <t>740400</t>
  </si>
  <si>
    <t>740500</t>
  </si>
  <si>
    <t>775000</t>
  </si>
  <si>
    <t>Cession immobilisations</t>
  </si>
  <si>
    <t>Participation des Membres Bénévoles</t>
  </si>
  <si>
    <t>Bénévolat</t>
  </si>
  <si>
    <t>791350</t>
  </si>
  <si>
    <t>580000</t>
  </si>
  <si>
    <t>DIVERS</t>
  </si>
  <si>
    <t>Virements de fonds</t>
  </si>
  <si>
    <t>Subventions à partager</t>
  </si>
  <si>
    <t>580100</t>
  </si>
  <si>
    <t xml:space="preserve">CCP </t>
  </si>
  <si>
    <t>Livret CCP</t>
  </si>
  <si>
    <t>Annonces &amp; Insertions</t>
  </si>
  <si>
    <t>TELEPHONE  FAX INTERNET</t>
  </si>
  <si>
    <t>68</t>
  </si>
  <si>
    <t>Subventions reversées</t>
  </si>
  <si>
    <t>NUMERO  CHEQUE</t>
  </si>
  <si>
    <t>LIVRET BANQUE</t>
  </si>
  <si>
    <t>LIVRET CCP</t>
  </si>
  <si>
    <t>Subvention ETAT : ARS   CPAM DRJS DDCS</t>
  </si>
  <si>
    <t>Dons reçus en section</t>
  </si>
  <si>
    <t>Participation des Membres bénévoles</t>
  </si>
  <si>
    <t xml:space="preserve">Bénévolat </t>
  </si>
  <si>
    <t>Notes</t>
  </si>
  <si>
    <t>BENEVOLAT</t>
  </si>
  <si>
    <t>671350</t>
  </si>
  <si>
    <t>Téléphone, fax, internet</t>
  </si>
  <si>
    <t>Virement de fonds</t>
  </si>
  <si>
    <t>VENTES PRODUITS FINIS 
&amp; PRESTATIONS DE SERVICE</t>
  </si>
  <si>
    <t>ANNEE</t>
  </si>
  <si>
    <t>ANNEE :</t>
  </si>
  <si>
    <t>COMPTE RESULTAT SECTION DE :</t>
  </si>
  <si>
    <t>Formation : Week-ends, stages, congrès</t>
  </si>
  <si>
    <t>Pour contrôle : total recettes + trésorerie :</t>
  </si>
  <si>
    <t>Pour contrôle : total dépenses + trésorerie :</t>
  </si>
  <si>
    <t>Ecart :</t>
  </si>
  <si>
    <t>N° comptes d'imputation :</t>
  </si>
  <si>
    <t>COMPTE  Section de :</t>
  </si>
  <si>
    <t>Report page 1 :</t>
  </si>
  <si>
    <t>Report page 2 :</t>
  </si>
  <si>
    <t>Téléphone</t>
  </si>
  <si>
    <t>Email</t>
  </si>
  <si>
    <t>Signature</t>
  </si>
  <si>
    <t>Report page 3 :</t>
  </si>
  <si>
    <t>RECETTES - PAGE 1 / 4</t>
  </si>
  <si>
    <t>RECETTES - PAGE 2 / 4</t>
  </si>
  <si>
    <t>RECETTES - PAGE 3 / 4</t>
  </si>
  <si>
    <t>RECETTES - PAGE 4 / 4</t>
  </si>
  <si>
    <t>DEPENSES - PAGE 1 / 4</t>
  </si>
  <si>
    <t>DEPENSES - PAGE 2 / 4</t>
  </si>
  <si>
    <t>DEPENSES - PAGE 3 / 4</t>
  </si>
  <si>
    <t>DEPENSES - PAGE 4 / 4</t>
  </si>
  <si>
    <t>REPORT SOLDES au 31 décembre :</t>
  </si>
  <si>
    <t>Ancien solde au :</t>
  </si>
  <si>
    <t>N° Relevé</t>
  </si>
  <si>
    <t>OPERATION</t>
  </si>
  <si>
    <t>DEBIT (€)</t>
  </si>
  <si>
    <t>CREDIT (€)</t>
  </si>
  <si>
    <t>DEBIT (F)</t>
  </si>
  <si>
    <t>CREDIT (F)</t>
  </si>
  <si>
    <t>TOTAUX :</t>
  </si>
  <si>
    <t>Nouveau solde au :</t>
  </si>
  <si>
    <t>LA BANQUE POSTALE</t>
  </si>
  <si>
    <t>CENTRE FINANCIER</t>
  </si>
  <si>
    <t>Téléphone :</t>
  </si>
  <si>
    <t>Compte RIB :</t>
  </si>
  <si>
    <t>Compte IBAN :</t>
  </si>
  <si>
    <t>Compte BIC :</t>
  </si>
  <si>
    <t>STE FRANCAISE DE LA CROIX BLEUE</t>
  </si>
  <si>
    <t>Débit</t>
  </si>
  <si>
    <t>Crédit</t>
  </si>
  <si>
    <t>Date</t>
  </si>
  <si>
    <t>Libellé</t>
  </si>
  <si>
    <t>N°</t>
  </si>
  <si>
    <t>Total Crédit / Débit :</t>
  </si>
  <si>
    <t>PRESIDENT</t>
  </si>
  <si>
    <t>Solde An-1 :</t>
  </si>
  <si>
    <t>Solde réel :</t>
  </si>
  <si>
    <t>TRESORIER</t>
  </si>
  <si>
    <t>xxxxxxxxxxxx</t>
  </si>
  <si>
    <t>Formation, Week-ends, stages, congrès &amp; déplacements</t>
  </si>
  <si>
    <t>Assurance</t>
  </si>
  <si>
    <t>Lister les dépenses par chèque non débité au 31 Décembre de l'année en cours</t>
  </si>
  <si>
    <t>N° chèque</t>
  </si>
  <si>
    <t>LIBELLE</t>
  </si>
  <si>
    <t>MONTANT</t>
  </si>
  <si>
    <t>GROUPE OU SECTION</t>
  </si>
  <si>
    <t>Le Groupe ou la Section:</t>
  </si>
  <si>
    <t>A PAYE LA SOMME DE</t>
  </si>
  <si>
    <t>A UNE SECTION</t>
  </si>
  <si>
    <t>AU GROUPE</t>
  </si>
  <si>
    <t>AU SIEGE</t>
  </si>
  <si>
    <t>INDICE</t>
  </si>
  <si>
    <t xml:space="preserve">ICI METTRE LE MONTANT DANS LA COLONNE CORESPONDANTE ET EN FACE DE L'INDICE CORESPONDANT 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</si>
  <si>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</si>
  <si>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</si>
  <si>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</si>
  <si>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</si>
  <si>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</si>
  <si>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</si>
  <si>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</si>
  <si>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</si>
  <si>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</si>
  <si>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A RECU LA SOMME DE</t>
  </si>
  <si>
    <t>D'UNE SECTION</t>
  </si>
  <si>
    <t>D'UN GROUPE</t>
  </si>
  <si>
    <t>DU SIEGE</t>
  </si>
  <si>
    <t>TABLEAU DES INDICES</t>
  </si>
  <si>
    <t>Articles ou documentation</t>
  </si>
  <si>
    <t>Subventions</t>
  </si>
  <si>
    <t>Virement de fonds                                                             (Uniquement pour fermeture d'entité)</t>
  </si>
  <si>
    <t>Autres (à préciser ICI          )</t>
  </si>
  <si>
    <t>Calculatrice addition</t>
  </si>
  <si>
    <t>TABLEAUX DES ECHANGES FINANCIERS ENTRE LES ENTITES CROIX BLEUE</t>
  </si>
  <si>
    <t xml:space="preserve"> </t>
  </si>
  <si>
    <t xml:space="preserve">  </t>
  </si>
  <si>
    <t xml:space="preserve">   </t>
  </si>
  <si>
    <t>SUBVENTION CONSEIL DEPARTEMENTAL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</si>
</sst>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&quot; F&quot;_-;\-* #,##0.00&quot; F&quot;_-;_-* \-??&quot; F&quot;_-;_-@_-"/>
    <numFmt numFmtId="167" formatCode="#,##0.00&quot; €&quot;"/>
    <numFmt numFmtId="168" formatCode="&quot;  &quot;@"/>
    <numFmt numFmtId="169" formatCode="#,##0.00\ &quot;€&quot;"/>
    <numFmt numFmtId="170" formatCode="_-* #,##0\ _F_-;\-* #,##0\ _F_-;_-* &quot;-&quot;??\ _F_-;_-@_-"/>
    <numFmt numFmtId="171" formatCode="_-* #,##0.00\ [$€]_-;\-* #,##0.00\ [$€]_-;_-* &quot;-&quot;??\ [$€]_-;_-@_-"/>
    <numFmt numFmtId="172" formatCode="#,##0.00\ &quot;F&quot;;\-#,##0.00\ &quot;F&quot;"/>
    <numFmt numFmtId="173" formatCode="dd/mm;@"/>
    <numFmt numFmtId="174" formatCode="_-* #,##0.00\ [$€-40C]_-;\-* #,##0.00\ [$€-40C]_-;_-* &quot;-&quot;??\ [$€-40C]_-;_-@_-"/>
    <numFmt numFmtId="175" formatCode="dddd\ dd\ mmmm\ yyyy"/>
    <numFmt numFmtId="176" formatCode="ddd\ dd\ mmm\ yy"/>
    <numFmt numFmtId="177" formatCode="_-* #,##0.00\ _€_-;\-* #,##0.00\ _€_-;_-* \-??\ _€_-;_-@_-"/>
    <numFmt numFmtId="178" formatCode="&quot;RAPPEL SOLDE ACTUEL:&quot;\ #,##0.00\ &quot;€&quot;;&quot;RAPPEL SOLDE ACTUEL:&quot;\ \-#,##0.00\ &quot;€&quot;"/>
  </numFmts>
  <fonts count="7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Directions MT"/>
      <charset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8"/>
      <name val="ZDingbats"/>
    </font>
    <font>
      <sz val="11"/>
      <name val="Arial"/>
      <family val="2"/>
    </font>
    <font>
      <sz val="26"/>
      <name val="Arial"/>
      <family val="2"/>
    </font>
    <font>
      <sz val="36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trike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1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u/>
      <sz val="14"/>
      <color indexed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rgb="FFFFFF00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86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29" fillId="5" borderId="4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165" fontId="29" fillId="0" borderId="0" applyFill="0" applyBorder="0" applyAlignment="0" applyProtection="0"/>
    <xf numFmtId="171" fontId="1" fillId="0" borderId="0" applyFont="0" applyFill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4" fontId="29" fillId="0" borderId="0" applyFont="0" applyFill="0" applyBorder="0" applyAlignment="0" applyProtection="0"/>
    <xf numFmtId="177" fontId="29" fillId="0" borderId="0" applyFill="0" applyBorder="0" applyAlignment="0" applyProtection="0"/>
    <xf numFmtId="44" fontId="1" fillId="0" borderId="0" applyFill="0" applyBorder="0" applyAlignment="0" applyProtection="0"/>
    <xf numFmtId="165" fontId="29" fillId="0" borderId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3" fillId="2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  <xf numFmtId="0" fontId="20" fillId="17" borderId="10" applyNumberFormat="0" applyAlignment="0" applyProtection="0"/>
  </cellStyleXfs>
  <cellXfs count="650">
    <xf numFmtId="0" fontId="0" fillId="0" borderId="0" xfId="0"/>
    <xf numFmtId="0" fontId="24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4" fontId="0" fillId="0" borderId="0" xfId="0" applyNumberFormat="1"/>
    <xf numFmtId="169" fontId="0" fillId="0" borderId="0" xfId="0" applyNumberFormat="1"/>
    <xf numFmtId="4" fontId="34" fillId="0" borderId="0" xfId="0" applyNumberFormat="1" applyFont="1"/>
    <xf numFmtId="168" fontId="31" fillId="7" borderId="11" xfId="0" applyNumberFormat="1" applyFont="1" applyFill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/>
    </xf>
    <xf numFmtId="49" fontId="0" fillId="0" borderId="0" xfId="0" applyNumberFormat="1" applyAlignment="1">
      <alignment horizontal="center" vertical="center"/>
    </xf>
    <xf numFmtId="0" fontId="30" fillId="0" borderId="12" xfId="0" applyFont="1" applyBorder="1" applyAlignment="1">
      <alignment vertical="center"/>
    </xf>
    <xf numFmtId="168" fontId="30" fillId="0" borderId="12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49" fontId="30" fillId="0" borderId="13" xfId="0" applyNumberFormat="1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5" fillId="0" borderId="15" xfId="0" applyFont="1" applyBorder="1" applyAlignment="1">
      <alignment horizontal="left" vertical="center"/>
    </xf>
    <xf numFmtId="168" fontId="31" fillId="7" borderId="12" xfId="0" applyNumberFormat="1" applyFont="1" applyFill="1" applyBorder="1" applyAlignment="1">
      <alignment vertical="center"/>
    </xf>
    <xf numFmtId="168" fontId="31" fillId="7" borderId="12" xfId="0" applyNumberFormat="1" applyFont="1" applyFill="1" applyBorder="1" applyAlignment="1">
      <alignment horizontal="center" vertical="center"/>
    </xf>
    <xf numFmtId="0" fontId="30" fillId="0" borderId="12" xfId="0" applyFont="1" applyBorder="1"/>
    <xf numFmtId="168" fontId="31" fillId="0" borderId="12" xfId="0" applyNumberFormat="1" applyFont="1" applyBorder="1" applyAlignment="1">
      <alignment vertical="center"/>
    </xf>
    <xf numFmtId="44" fontId="1" fillId="7" borderId="16" xfId="574" applyFill="1" applyBorder="1" applyAlignment="1" applyProtection="1">
      <alignment horizontal="center" vertical="center"/>
    </xf>
    <xf numFmtId="44" fontId="1" fillId="7" borderId="16" xfId="574" applyFill="1" applyBorder="1" applyAlignment="1">
      <alignment horizontal="center" vertical="center"/>
    </xf>
    <xf numFmtId="168" fontId="30" fillId="0" borderId="11" xfId="0" applyNumberFormat="1" applyFont="1" applyBorder="1" applyAlignment="1">
      <alignment vertical="center"/>
    </xf>
    <xf numFmtId="168" fontId="33" fillId="0" borderId="11" xfId="0" applyNumberFormat="1" applyFont="1" applyBorder="1" applyAlignment="1">
      <alignment horizontal="right" vertical="center"/>
    </xf>
    <xf numFmtId="168" fontId="30" fillId="0" borderId="11" xfId="0" applyNumberFormat="1" applyFont="1" applyBorder="1" applyAlignment="1">
      <alignment horizontal="left" vertical="center"/>
    </xf>
    <xf numFmtId="168" fontId="31" fillId="7" borderId="11" xfId="0" applyNumberFormat="1" applyFont="1" applyFill="1" applyBorder="1" applyAlignment="1">
      <alignment horizontal="right" vertical="center"/>
    </xf>
    <xf numFmtId="168" fontId="31" fillId="0" borderId="11" xfId="0" applyNumberFormat="1" applyFont="1" applyBorder="1" applyAlignment="1">
      <alignment horizontal="left" vertical="center"/>
    </xf>
    <xf numFmtId="44" fontId="1" fillId="0" borderId="17" xfId="574" applyFill="1" applyBorder="1" applyAlignment="1">
      <alignment vertical="center"/>
    </xf>
    <xf numFmtId="44" fontId="1" fillId="7" borderId="17" xfId="574" applyFill="1" applyBorder="1" applyAlignment="1">
      <alignment vertical="center"/>
    </xf>
    <xf numFmtId="44" fontId="1" fillId="18" borderId="17" xfId="574" applyFill="1" applyBorder="1" applyAlignment="1">
      <alignment vertical="center"/>
    </xf>
    <xf numFmtId="44" fontId="1" fillId="7" borderId="17" xfId="574" applyFill="1" applyBorder="1" applyAlignment="1" applyProtection="1">
      <alignment horizontal="right" vertical="center"/>
    </xf>
    <xf numFmtId="44" fontId="1" fillId="0" borderId="17" xfId="574" applyBorder="1" applyAlignment="1">
      <alignment vertical="center"/>
    </xf>
    <xf numFmtId="44" fontId="1" fillId="19" borderId="17" xfId="574" applyFill="1" applyBorder="1" applyAlignment="1">
      <alignment vertical="center"/>
    </xf>
    <xf numFmtId="44" fontId="1" fillId="0" borderId="14" xfId="574" applyBorder="1" applyAlignment="1">
      <alignment vertical="center"/>
    </xf>
    <xf numFmtId="49" fontId="30" fillId="0" borderId="18" xfId="0" applyNumberFormat="1" applyFont="1" applyBorder="1" applyAlignment="1">
      <alignment horizontal="center" vertical="center"/>
    </xf>
    <xf numFmtId="168" fontId="31" fillId="7" borderId="18" xfId="0" applyNumberFormat="1" applyFont="1" applyFill="1" applyBorder="1" applyAlignment="1">
      <alignment horizontal="center" vertical="center"/>
    </xf>
    <xf numFmtId="49" fontId="30" fillId="7" borderId="18" xfId="0" applyNumberFormat="1" applyFont="1" applyFill="1" applyBorder="1" applyAlignment="1">
      <alignment vertical="center"/>
    </xf>
    <xf numFmtId="49" fontId="30" fillId="0" borderId="18" xfId="0" applyNumberFormat="1" applyFont="1" applyBorder="1" applyAlignment="1">
      <alignment vertical="center"/>
    </xf>
    <xf numFmtId="0" fontId="30" fillId="20" borderId="19" xfId="0" applyFont="1" applyFill="1" applyBorder="1" applyAlignment="1">
      <alignment vertical="center"/>
    </xf>
    <xf numFmtId="166" fontId="30" fillId="20" borderId="20" xfId="0" applyNumberFormat="1" applyFont="1" applyFill="1" applyBorder="1" applyAlignment="1">
      <alignment vertical="center"/>
    </xf>
    <xf numFmtId="49" fontId="30" fillId="0" borderId="13" xfId="0" applyNumberFormat="1" applyFont="1" applyBorder="1" applyAlignment="1">
      <alignment horizontal="center" vertical="center"/>
    </xf>
    <xf numFmtId="44" fontId="1" fillId="0" borderId="16" xfId="574" applyFill="1" applyBorder="1" applyAlignment="1">
      <alignment vertical="center"/>
    </xf>
    <xf numFmtId="168" fontId="31" fillId="7" borderId="13" xfId="0" applyNumberFormat="1" applyFont="1" applyFill="1" applyBorder="1" applyAlignment="1">
      <alignment vertical="center"/>
    </xf>
    <xf numFmtId="44" fontId="1" fillId="7" borderId="16" xfId="574" applyFill="1" applyBorder="1" applyAlignment="1">
      <alignment vertical="center"/>
    </xf>
    <xf numFmtId="49" fontId="30" fillId="7" borderId="13" xfId="0" applyNumberFormat="1" applyFont="1" applyFill="1" applyBorder="1" applyAlignment="1">
      <alignment horizontal="center" vertical="center"/>
    </xf>
    <xf numFmtId="49" fontId="30" fillId="7" borderId="13" xfId="0" applyNumberFormat="1" applyFont="1" applyFill="1" applyBorder="1" applyAlignment="1">
      <alignment vertical="center"/>
    </xf>
    <xf numFmtId="44" fontId="1" fillId="0" borderId="16" xfId="574" applyFill="1" applyBorder="1" applyAlignment="1" applyProtection="1">
      <alignment vertical="center"/>
    </xf>
    <xf numFmtId="49" fontId="30" fillId="18" borderId="13" xfId="0" applyNumberFormat="1" applyFont="1" applyFill="1" applyBorder="1" applyAlignment="1">
      <alignment vertical="center"/>
    </xf>
    <xf numFmtId="0" fontId="30" fillId="20" borderId="21" xfId="0" applyFont="1" applyFill="1" applyBorder="1" applyAlignment="1">
      <alignment vertical="center"/>
    </xf>
    <xf numFmtId="168" fontId="31" fillId="7" borderId="13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Continuous" vertical="center"/>
    </xf>
    <xf numFmtId="44" fontId="1" fillId="7" borderId="23" xfId="574" applyFill="1" applyBorder="1" applyAlignment="1">
      <alignment horizontal="center" vertical="center"/>
    </xf>
    <xf numFmtId="44" fontId="1" fillId="7" borderId="24" xfId="574" applyFill="1" applyBorder="1" applyAlignment="1">
      <alignment horizontal="center" vertical="center"/>
    </xf>
    <xf numFmtId="0" fontId="31" fillId="19" borderId="25" xfId="0" applyFont="1" applyFill="1" applyBorder="1" applyAlignment="1">
      <alignment horizontal="right" vertical="center"/>
    </xf>
    <xf numFmtId="0" fontId="25" fillId="19" borderId="26" xfId="0" applyFont="1" applyFill="1" applyBorder="1" applyAlignment="1">
      <alignment horizontal="right" vertical="center"/>
    </xf>
    <xf numFmtId="0" fontId="22" fillId="19" borderId="26" xfId="0" applyFont="1" applyFill="1" applyBorder="1" applyAlignment="1">
      <alignment horizontal="right" vertical="center"/>
    </xf>
    <xf numFmtId="0" fontId="31" fillId="7" borderId="27" xfId="0" applyFont="1" applyFill="1" applyBorder="1" applyAlignment="1">
      <alignment horizontal="centerContinuous" vertical="center"/>
    </xf>
    <xf numFmtId="0" fontId="31" fillId="7" borderId="28" xfId="0" applyFont="1" applyFill="1" applyBorder="1" applyAlignment="1">
      <alignment horizontal="centerContinuous" vertical="center"/>
    </xf>
    <xf numFmtId="168" fontId="31" fillId="7" borderId="12" xfId="0" applyNumberFormat="1" applyFont="1" applyFill="1" applyBorder="1" applyAlignment="1">
      <alignment horizontal="right" vertical="center"/>
    </xf>
    <xf numFmtId="168" fontId="31" fillId="7" borderId="18" xfId="0" applyNumberFormat="1" applyFont="1" applyFill="1" applyBorder="1" applyAlignment="1">
      <alignment horizontal="centerContinuous" vertical="center"/>
    </xf>
    <xf numFmtId="168" fontId="31" fillId="7" borderId="11" xfId="0" applyNumberFormat="1" applyFont="1" applyFill="1" applyBorder="1" applyAlignment="1">
      <alignment horizontal="centerContinuous" vertical="center"/>
    </xf>
    <xf numFmtId="0" fontId="30" fillId="0" borderId="14" xfId="0" applyFont="1" applyBorder="1" applyAlignment="1">
      <alignment horizontal="right" vertical="center"/>
    </xf>
    <xf numFmtId="0" fontId="27" fillId="0" borderId="0" xfId="0" applyFont="1" applyAlignment="1">
      <alignment horizontal="left"/>
    </xf>
    <xf numFmtId="0" fontId="27" fillId="0" borderId="0" xfId="0" applyFont="1"/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0" xfId="0" applyFont="1" applyBorder="1" applyAlignment="1">
      <alignment horizontal="right" vertical="center"/>
    </xf>
    <xf numFmtId="0" fontId="22" fillId="0" borderId="31" xfId="0" applyFont="1" applyBorder="1" applyAlignment="1">
      <alignment horizontal="centerContinuous" vertical="center" wrapText="1"/>
    </xf>
    <xf numFmtId="0" fontId="22" fillId="0" borderId="32" xfId="0" applyFont="1" applyBorder="1" applyAlignment="1">
      <alignment horizontal="centerContinuous" vertical="center" wrapText="1"/>
    </xf>
    <xf numFmtId="0" fontId="22" fillId="0" borderId="33" xfId="0" applyFont="1" applyBorder="1" applyAlignment="1">
      <alignment horizontal="centerContinuous" vertical="center" wrapText="1"/>
    </xf>
    <xf numFmtId="166" fontId="22" fillId="0" borderId="34" xfId="0" applyNumberFormat="1" applyFont="1" applyBorder="1" applyAlignment="1">
      <alignment horizontal="center" vertical="center" textRotation="90" wrapText="1"/>
    </xf>
    <xf numFmtId="166" fontId="22" fillId="0" borderId="35" xfId="0" applyNumberFormat="1" applyFont="1" applyBorder="1" applyAlignment="1">
      <alignment horizontal="center" vertical="center" textRotation="90" wrapText="1"/>
    </xf>
    <xf numFmtId="166" fontId="22" fillId="0" borderId="36" xfId="0" applyNumberFormat="1" applyFont="1" applyBorder="1" applyAlignment="1">
      <alignment horizontal="center" vertical="center" textRotation="90" wrapText="1"/>
    </xf>
    <xf numFmtId="0" fontId="22" fillId="0" borderId="31" xfId="0" applyFont="1" applyBorder="1" applyAlignment="1">
      <alignment horizontal="centerContinuous" vertical="center"/>
    </xf>
    <xf numFmtId="0" fontId="22" fillId="0" borderId="32" xfId="0" applyFont="1" applyBorder="1" applyAlignment="1">
      <alignment horizontal="centerContinuous" vertical="center"/>
    </xf>
    <xf numFmtId="0" fontId="22" fillId="0" borderId="33" xfId="0" applyFont="1" applyBorder="1" applyAlignment="1">
      <alignment horizontal="centerContinuous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Continuous" vertical="center"/>
    </xf>
    <xf numFmtId="0" fontId="22" fillId="0" borderId="39" xfId="0" applyFont="1" applyBorder="1" applyAlignment="1">
      <alignment horizontal="centerContinuous" vertical="center"/>
    </xf>
    <xf numFmtId="0" fontId="22" fillId="0" borderId="40" xfId="0" applyFont="1" applyBorder="1" applyAlignment="1">
      <alignment horizontal="centerContinuous" vertical="center"/>
    </xf>
    <xf numFmtId="166" fontId="22" fillId="0" borderId="41" xfId="0" applyNumberFormat="1" applyFont="1" applyBorder="1" applyAlignment="1">
      <alignment horizontal="center" vertical="center" textRotation="90" wrapText="1"/>
    </xf>
    <xf numFmtId="166" fontId="22" fillId="0" borderId="42" xfId="0" applyNumberFormat="1" applyFont="1" applyBorder="1" applyAlignment="1">
      <alignment horizontal="center" vertical="center" textRotation="90" wrapText="1"/>
    </xf>
    <xf numFmtId="0" fontId="22" fillId="0" borderId="43" xfId="0" applyFont="1" applyBorder="1" applyAlignment="1">
      <alignment horizontal="centerContinuous" vertical="center"/>
    </xf>
    <xf numFmtId="0" fontId="22" fillId="0" borderId="44" xfId="0" applyFont="1" applyBorder="1" applyAlignment="1">
      <alignment horizontal="centerContinuous" vertical="center"/>
    </xf>
    <xf numFmtId="166" fontId="28" fillId="0" borderId="45" xfId="0" applyNumberFormat="1" applyFont="1" applyBorder="1" applyAlignment="1">
      <alignment horizontal="center" vertical="center" textRotation="90" wrapText="1"/>
    </xf>
    <xf numFmtId="166" fontId="22" fillId="0" borderId="46" xfId="0" applyNumberFormat="1" applyFont="1" applyBorder="1" applyAlignment="1">
      <alignment horizontal="center" vertical="center" textRotation="90" wrapText="1"/>
    </xf>
    <xf numFmtId="166" fontId="22" fillId="0" borderId="47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left" indent="1"/>
    </xf>
    <xf numFmtId="0" fontId="36" fillId="0" borderId="0" xfId="0" applyFont="1"/>
    <xf numFmtId="0" fontId="0" fillId="0" borderId="0" xfId="0" applyAlignment="1">
      <alignment horizontal="center"/>
    </xf>
    <xf numFmtId="49" fontId="26" fillId="0" borderId="29" xfId="0" applyNumberFormat="1" applyFont="1" applyBorder="1" applyAlignment="1">
      <alignment horizontal="left" vertical="center" indent="1"/>
    </xf>
    <xf numFmtId="49" fontId="25" fillId="0" borderId="30" xfId="0" applyNumberFormat="1" applyFont="1" applyBorder="1" applyAlignment="1">
      <alignment horizontal="center" vertical="center"/>
    </xf>
    <xf numFmtId="49" fontId="25" fillId="0" borderId="48" xfId="0" applyNumberFormat="1" applyFont="1" applyBorder="1" applyAlignment="1">
      <alignment horizontal="center" vertical="center"/>
    </xf>
    <xf numFmtId="49" fontId="25" fillId="0" borderId="49" xfId="0" applyNumberFormat="1" applyFont="1" applyBorder="1" applyAlignment="1">
      <alignment horizontal="right" vertical="center"/>
    </xf>
    <xf numFmtId="49" fontId="25" fillId="21" borderId="50" xfId="0" applyNumberFormat="1" applyFont="1" applyFill="1" applyBorder="1" applyAlignment="1">
      <alignment horizontal="center" vertical="center" wrapText="1"/>
    </xf>
    <xf numFmtId="49" fontId="25" fillId="21" borderId="32" xfId="0" applyNumberFormat="1" applyFont="1" applyFill="1" applyBorder="1" applyAlignment="1">
      <alignment horizontal="center" vertical="center" wrapText="1"/>
    </xf>
    <xf numFmtId="49" fontId="25" fillId="21" borderId="33" xfId="0" applyNumberFormat="1" applyFont="1" applyFill="1" applyBorder="1" applyAlignment="1">
      <alignment horizontal="center" vertical="center" wrapText="1"/>
    </xf>
    <xf numFmtId="49" fontId="40" fillId="21" borderId="51" xfId="0" applyNumberFormat="1" applyFont="1" applyFill="1" applyBorder="1" applyAlignment="1">
      <alignment horizontal="center" vertical="center" wrapText="1"/>
    </xf>
    <xf numFmtId="49" fontId="25" fillId="21" borderId="48" xfId="0" applyNumberFormat="1" applyFont="1" applyFill="1" applyBorder="1" applyAlignment="1">
      <alignment horizontal="center" vertical="center" wrapText="1"/>
    </xf>
    <xf numFmtId="49" fontId="25" fillId="21" borderId="49" xfId="0" applyNumberFormat="1" applyFont="1" applyFill="1" applyBorder="1" applyAlignment="1">
      <alignment horizontal="center" vertical="center" wrapText="1"/>
    </xf>
    <xf numFmtId="49" fontId="25" fillId="21" borderId="52" xfId="0" applyNumberFormat="1" applyFont="1" applyFill="1" applyBorder="1" applyAlignment="1">
      <alignment horizontal="center" vertical="center" wrapText="1"/>
    </xf>
    <xf numFmtId="49" fontId="25" fillId="21" borderId="53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 textRotation="90" wrapText="1"/>
    </xf>
    <xf numFmtId="166" fontId="22" fillId="0" borderId="55" xfId="0" applyNumberFormat="1" applyFont="1" applyBorder="1" applyAlignment="1">
      <alignment horizontal="center" vertical="center" textRotation="90" wrapText="1"/>
    </xf>
    <xf numFmtId="166" fontId="22" fillId="0" borderId="56" xfId="0" applyNumberFormat="1" applyFont="1" applyBorder="1" applyAlignment="1">
      <alignment horizontal="center" vertical="center" textRotation="90" wrapText="1"/>
    </xf>
    <xf numFmtId="166" fontId="22" fillId="0" borderId="57" xfId="0" applyNumberFormat="1" applyFont="1" applyBorder="1" applyAlignment="1">
      <alignment horizontal="center" vertical="center" textRotation="90" wrapText="1"/>
    </xf>
    <xf numFmtId="166" fontId="22" fillId="0" borderId="58" xfId="0" applyNumberFormat="1" applyFont="1" applyBorder="1" applyAlignment="1">
      <alignment horizontal="center" vertical="center" textRotation="90" wrapText="1"/>
    </xf>
    <xf numFmtId="44" fontId="30" fillId="0" borderId="0" xfId="0" applyNumberFormat="1" applyFont="1"/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right" vertical="center" wrapText="1"/>
    </xf>
    <xf numFmtId="0" fontId="27" fillId="0" borderId="53" xfId="0" applyFont="1" applyBorder="1" applyAlignment="1">
      <alignment horizontal="left" wrapText="1"/>
    </xf>
    <xf numFmtId="0" fontId="22" fillId="0" borderId="59" xfId="0" applyFont="1" applyBorder="1" applyAlignment="1">
      <alignment horizontal="left" vertical="center" indent="1"/>
    </xf>
    <xf numFmtId="166" fontId="22" fillId="0" borderId="60" xfId="0" applyNumberFormat="1" applyFont="1" applyBorder="1" applyAlignment="1">
      <alignment horizontal="center" vertical="center" textRotation="90" wrapText="1"/>
    </xf>
    <xf numFmtId="166" fontId="22" fillId="27" borderId="53" xfId="0" applyNumberFormat="1" applyFont="1" applyFill="1" applyBorder="1" applyAlignment="1">
      <alignment horizontal="center" vertical="center" wrapText="1"/>
    </xf>
    <xf numFmtId="49" fontId="25" fillId="21" borderId="61" xfId="0" applyNumberFormat="1" applyFont="1" applyFill="1" applyBorder="1" applyAlignment="1">
      <alignment horizontal="center" vertical="center" wrapText="1"/>
    </xf>
    <xf numFmtId="49" fontId="25" fillId="21" borderId="62" xfId="0" applyNumberFormat="1" applyFont="1" applyFill="1" applyBorder="1" applyAlignment="1">
      <alignment horizontal="center" vertical="center" wrapText="1"/>
    </xf>
    <xf numFmtId="49" fontId="25" fillId="21" borderId="63" xfId="0" applyNumberFormat="1" applyFont="1" applyFill="1" applyBorder="1" applyAlignment="1">
      <alignment horizontal="center" vertical="center" wrapText="1"/>
    </xf>
    <xf numFmtId="49" fontId="25" fillId="21" borderId="64" xfId="0" applyNumberFormat="1" applyFont="1" applyFill="1" applyBorder="1" applyAlignment="1">
      <alignment horizontal="center" vertical="center" wrapText="1"/>
    </xf>
    <xf numFmtId="49" fontId="25" fillId="21" borderId="65" xfId="0" applyNumberFormat="1" applyFont="1" applyFill="1" applyBorder="1" applyAlignment="1">
      <alignment horizontal="center" vertical="center" wrapText="1"/>
    </xf>
    <xf numFmtId="166" fontId="22" fillId="0" borderId="66" xfId="0" applyNumberFormat="1" applyFont="1" applyBorder="1" applyAlignment="1">
      <alignment horizontal="center" vertical="center" textRotation="90" wrapText="1"/>
    </xf>
    <xf numFmtId="166" fontId="22" fillId="0" borderId="67" xfId="0" applyNumberFormat="1" applyFont="1" applyBorder="1" applyAlignment="1">
      <alignment horizontal="center" vertical="center" textRotation="90" wrapText="1"/>
    </xf>
    <xf numFmtId="0" fontId="44" fillId="0" borderId="30" xfId="0" applyFont="1" applyBorder="1" applyAlignment="1" applyProtection="1">
      <alignment horizontal="centerContinuous" vertical="center"/>
      <protection locked="0"/>
    </xf>
    <xf numFmtId="0" fontId="22" fillId="0" borderId="68" xfId="0" applyFont="1" applyBorder="1" applyAlignment="1">
      <alignment horizontal="center" vertical="center"/>
    </xf>
    <xf numFmtId="166" fontId="22" fillId="0" borderId="69" xfId="0" applyNumberFormat="1" applyFont="1" applyBorder="1" applyAlignment="1">
      <alignment horizontal="center" vertical="center" textRotation="90" wrapText="1"/>
    </xf>
    <xf numFmtId="166" fontId="22" fillId="0" borderId="70" xfId="0" applyNumberFormat="1" applyFont="1" applyBorder="1" applyAlignment="1">
      <alignment horizontal="center" vertical="center" textRotation="90" wrapText="1"/>
    </xf>
    <xf numFmtId="166" fontId="22" fillId="0" borderId="71" xfId="0" applyNumberFormat="1" applyFont="1" applyBorder="1" applyAlignment="1">
      <alignment horizontal="center" vertical="center" textRotation="90" wrapText="1"/>
    </xf>
    <xf numFmtId="166" fontId="28" fillId="0" borderId="72" xfId="0" applyNumberFormat="1" applyFont="1" applyBorder="1" applyAlignment="1">
      <alignment horizontal="center" vertical="center" textRotation="90" wrapText="1"/>
    </xf>
    <xf numFmtId="166" fontId="22" fillId="0" borderId="72" xfId="0" applyNumberFormat="1" applyFont="1" applyBorder="1" applyAlignment="1">
      <alignment horizontal="center" vertical="center" textRotation="90" wrapText="1"/>
    </xf>
    <xf numFmtId="166" fontId="22" fillId="0" borderId="73" xfId="0" applyNumberFormat="1" applyFont="1" applyBorder="1" applyAlignment="1">
      <alignment horizontal="center" vertical="center" textRotation="90" wrapText="1"/>
    </xf>
    <xf numFmtId="166" fontId="22" fillId="0" borderId="74" xfId="0" applyNumberFormat="1" applyFont="1" applyBorder="1" applyAlignment="1">
      <alignment horizontal="center" vertical="center" textRotation="90" wrapText="1"/>
    </xf>
    <xf numFmtId="166" fontId="22" fillId="0" borderId="75" xfId="0" applyNumberFormat="1" applyFont="1" applyBorder="1" applyAlignment="1">
      <alignment horizontal="center" vertical="center" textRotation="90" wrapText="1"/>
    </xf>
    <xf numFmtId="166" fontId="22" fillId="0" borderId="76" xfId="0" applyNumberFormat="1" applyFont="1" applyBorder="1" applyAlignment="1">
      <alignment horizontal="center" vertical="center" textRotation="90" wrapText="1"/>
    </xf>
    <xf numFmtId="0" fontId="22" fillId="0" borderId="7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78" xfId="0" applyFont="1" applyBorder="1" applyAlignment="1">
      <alignment horizontal="right" vertical="center"/>
    </xf>
    <xf numFmtId="49" fontId="25" fillId="21" borderId="75" xfId="0" applyNumberFormat="1" applyFont="1" applyFill="1" applyBorder="1" applyAlignment="1">
      <alignment horizontal="center" vertical="center" wrapText="1"/>
    </xf>
    <xf numFmtId="49" fontId="25" fillId="21" borderId="79" xfId="0" applyNumberFormat="1" applyFont="1" applyFill="1" applyBorder="1" applyAlignment="1">
      <alignment horizontal="center" vertical="center" wrapText="1"/>
    </xf>
    <xf numFmtId="49" fontId="25" fillId="21" borderId="76" xfId="0" applyNumberFormat="1" applyFont="1" applyFill="1" applyBorder="1" applyAlignment="1">
      <alignment horizontal="center" vertical="center" wrapText="1"/>
    </xf>
    <xf numFmtId="49" fontId="40" fillId="21" borderId="80" xfId="0" applyNumberFormat="1" applyFont="1" applyFill="1" applyBorder="1" applyAlignment="1">
      <alignment horizontal="center" vertical="center" wrapText="1"/>
    </xf>
    <xf numFmtId="49" fontId="25" fillId="21" borderId="81" xfId="0" applyNumberFormat="1" applyFont="1" applyFill="1" applyBorder="1" applyAlignment="1">
      <alignment horizontal="center" vertical="center" wrapText="1"/>
    </xf>
    <xf numFmtId="49" fontId="25" fillId="21" borderId="82" xfId="0" applyNumberFormat="1" applyFont="1" applyFill="1" applyBorder="1" applyAlignment="1">
      <alignment horizontal="center" vertical="center" wrapText="1"/>
    </xf>
    <xf numFmtId="49" fontId="25" fillId="21" borderId="83" xfId="0" applyNumberFormat="1" applyFont="1" applyFill="1" applyBorder="1" applyAlignment="1">
      <alignment horizontal="center" vertical="center" wrapText="1"/>
    </xf>
    <xf numFmtId="49" fontId="25" fillId="21" borderId="80" xfId="0" applyNumberFormat="1" applyFont="1" applyFill="1" applyBorder="1" applyAlignment="1">
      <alignment horizontal="center" vertical="center" wrapText="1"/>
    </xf>
    <xf numFmtId="14" fontId="39" fillId="0" borderId="84" xfId="0" applyNumberFormat="1" applyFont="1" applyBorder="1" applyAlignment="1" applyProtection="1">
      <alignment horizontal="right" vertical="center" indent="1"/>
      <protection locked="0"/>
    </xf>
    <xf numFmtId="0" fontId="26" fillId="0" borderId="85" xfId="0" applyFont="1" applyBorder="1" applyAlignment="1" applyProtection="1">
      <alignment horizontal="left" vertical="center"/>
      <protection locked="0"/>
    </xf>
    <xf numFmtId="0" fontId="26" fillId="0" borderId="86" xfId="0" applyFont="1" applyBorder="1" applyAlignment="1" applyProtection="1">
      <alignment horizontal="left" vertical="center"/>
      <protection locked="0"/>
    </xf>
    <xf numFmtId="0" fontId="26" fillId="0" borderId="87" xfId="0" applyFont="1" applyBorder="1" applyAlignment="1" applyProtection="1">
      <alignment horizontal="left" vertical="center"/>
      <protection locked="0"/>
    </xf>
    <xf numFmtId="14" fontId="39" fillId="0" borderId="88" xfId="0" applyNumberFormat="1" applyFont="1" applyBorder="1" applyAlignment="1" applyProtection="1">
      <alignment horizontal="right" vertical="center" indent="1"/>
      <protection locked="0"/>
    </xf>
    <xf numFmtId="0" fontId="26" fillId="0" borderId="89" xfId="0" applyFont="1" applyBorder="1" applyAlignment="1" applyProtection="1">
      <alignment horizontal="left" vertical="center"/>
      <protection locked="0"/>
    </xf>
    <xf numFmtId="0" fontId="26" fillId="0" borderId="90" xfId="0" applyFont="1" applyBorder="1" applyAlignment="1" applyProtection="1">
      <alignment horizontal="left" vertical="center"/>
      <protection locked="0"/>
    </xf>
    <xf numFmtId="0" fontId="26" fillId="0" borderId="91" xfId="0" applyFont="1" applyBorder="1" applyAlignment="1" applyProtection="1">
      <alignment horizontal="left" vertical="center"/>
      <protection locked="0"/>
    </xf>
    <xf numFmtId="14" fontId="39" fillId="0" borderId="92" xfId="0" applyNumberFormat="1" applyFont="1" applyBorder="1" applyAlignment="1" applyProtection="1">
      <alignment horizontal="right" vertical="center" indent="1"/>
      <protection locked="0"/>
    </xf>
    <xf numFmtId="167" fontId="42" fillId="0" borderId="93" xfId="0" applyNumberFormat="1" applyFont="1" applyBorder="1" applyAlignment="1" applyProtection="1">
      <alignment horizontal="right" vertical="center"/>
      <protection locked="0"/>
    </xf>
    <xf numFmtId="167" fontId="27" fillId="0" borderId="94" xfId="0" applyNumberFormat="1" applyFont="1" applyBorder="1" applyAlignment="1" applyProtection="1">
      <alignment horizontal="right" vertical="center"/>
      <protection locked="0"/>
    </xf>
    <xf numFmtId="167" fontId="42" fillId="0" borderId="95" xfId="0" applyNumberFormat="1" applyFont="1" applyBorder="1" applyAlignment="1" applyProtection="1">
      <alignment horizontal="right" vertical="center"/>
      <protection locked="0"/>
    </xf>
    <xf numFmtId="167" fontId="27" fillId="0" borderId="96" xfId="0" applyNumberFormat="1" applyFont="1" applyBorder="1" applyAlignment="1" applyProtection="1">
      <alignment horizontal="right" vertical="center"/>
      <protection locked="0"/>
    </xf>
    <xf numFmtId="167" fontId="42" fillId="0" borderId="96" xfId="0" applyNumberFormat="1" applyFont="1" applyBorder="1" applyAlignment="1" applyProtection="1">
      <alignment horizontal="right" vertical="center"/>
      <protection locked="0"/>
    </xf>
    <xf numFmtId="169" fontId="42" fillId="0" borderId="95" xfId="0" applyNumberFormat="1" applyFont="1" applyBorder="1" applyAlignment="1" applyProtection="1">
      <alignment horizontal="right" vertical="center"/>
      <protection locked="0"/>
    </xf>
    <xf numFmtId="167" fontId="27" fillId="0" borderId="95" xfId="0" applyNumberFormat="1" applyFont="1" applyBorder="1" applyAlignment="1" applyProtection="1">
      <alignment horizontal="right" vertical="center"/>
      <protection locked="0"/>
    </xf>
    <xf numFmtId="44" fontId="27" fillId="0" borderId="97" xfId="0" applyNumberFormat="1" applyFont="1" applyBorder="1" applyAlignment="1" applyProtection="1">
      <alignment horizontal="left" vertical="center" shrinkToFit="1"/>
      <protection locked="0"/>
    </xf>
    <xf numFmtId="44" fontId="27" fillId="0" borderId="98" xfId="0" applyNumberFormat="1" applyFont="1" applyBorder="1" applyAlignment="1" applyProtection="1">
      <alignment horizontal="left" vertical="center" shrinkToFit="1"/>
      <protection locked="0"/>
    </xf>
    <xf numFmtId="44" fontId="27" fillId="0" borderId="99" xfId="0" applyNumberFormat="1" applyFont="1" applyBorder="1" applyAlignment="1" applyProtection="1">
      <alignment horizontal="left" vertical="center" shrinkToFit="1"/>
      <protection locked="0"/>
    </xf>
    <xf numFmtId="44" fontId="27" fillId="0" borderId="100" xfId="0" applyNumberFormat="1" applyFont="1" applyBorder="1" applyAlignment="1" applyProtection="1">
      <alignment horizontal="left" vertical="center" shrinkToFit="1"/>
      <protection locked="0"/>
    </xf>
    <xf numFmtId="44" fontId="27" fillId="0" borderId="101" xfId="0" applyNumberFormat="1" applyFont="1" applyBorder="1" applyAlignment="1" applyProtection="1">
      <alignment horizontal="left" vertical="center" shrinkToFit="1"/>
      <protection locked="0"/>
    </xf>
    <xf numFmtId="44" fontId="27" fillId="0" borderId="93" xfId="0" applyNumberFormat="1" applyFont="1" applyBorder="1" applyAlignment="1" applyProtection="1">
      <alignment horizontal="left" vertical="center" shrinkToFit="1"/>
      <protection locked="0"/>
    </xf>
    <xf numFmtId="44" fontId="27" fillId="0" borderId="94" xfId="0" applyNumberFormat="1" applyFont="1" applyBorder="1" applyAlignment="1" applyProtection="1">
      <alignment horizontal="left" vertical="center" shrinkToFit="1"/>
      <protection locked="0"/>
    </xf>
    <xf numFmtId="44" fontId="27" fillId="0" borderId="102" xfId="0" applyNumberFormat="1" applyFont="1" applyBorder="1" applyAlignment="1" applyProtection="1">
      <alignment horizontal="left" vertical="center" shrinkToFit="1"/>
      <protection locked="0"/>
    </xf>
    <xf numFmtId="44" fontId="27" fillId="0" borderId="12" xfId="0" applyNumberFormat="1" applyFont="1" applyBorder="1" applyAlignment="1" applyProtection="1">
      <alignment horizontal="left" vertical="center" shrinkToFit="1"/>
      <protection locked="0"/>
    </xf>
    <xf numFmtId="44" fontId="27" fillId="0" borderId="103" xfId="0" applyNumberFormat="1" applyFont="1" applyBorder="1" applyAlignment="1" applyProtection="1">
      <alignment horizontal="left" vertical="center" shrinkToFit="1"/>
      <protection locked="0"/>
    </xf>
    <xf numFmtId="44" fontId="27" fillId="0" borderId="104" xfId="0" applyNumberFormat="1" applyFont="1" applyBorder="1" applyAlignment="1" applyProtection="1">
      <alignment horizontal="left" vertical="center" shrinkToFit="1"/>
      <protection locked="0"/>
    </xf>
    <xf numFmtId="44" fontId="27" fillId="0" borderId="105" xfId="0" applyNumberFormat="1" applyFont="1" applyBorder="1" applyAlignment="1" applyProtection="1">
      <alignment horizontal="left" vertical="center" shrinkToFit="1"/>
      <protection locked="0"/>
    </xf>
    <xf numFmtId="44" fontId="27" fillId="0" borderId="95" xfId="0" applyNumberFormat="1" applyFont="1" applyBorder="1" applyAlignment="1" applyProtection="1">
      <alignment horizontal="left" vertical="center" shrinkToFit="1"/>
      <protection locked="0"/>
    </xf>
    <xf numFmtId="44" fontId="27" fillId="0" borderId="96" xfId="0" applyNumberFormat="1" applyFont="1" applyBorder="1" applyAlignment="1" applyProtection="1">
      <alignment horizontal="left" vertical="center" shrinkToFit="1"/>
      <protection locked="0"/>
    </xf>
    <xf numFmtId="44" fontId="27" fillId="0" borderId="106" xfId="0" applyNumberFormat="1" applyFont="1" applyBorder="1" applyAlignment="1" applyProtection="1">
      <alignment horizontal="left" vertical="center" shrinkToFit="1"/>
      <protection locked="0"/>
    </xf>
    <xf numFmtId="44" fontId="27" fillId="0" borderId="107" xfId="0" applyNumberFormat="1" applyFont="1" applyBorder="1" applyAlignment="1" applyProtection="1">
      <alignment horizontal="left" vertical="center" shrinkToFit="1"/>
      <protection locked="0"/>
    </xf>
    <xf numFmtId="44" fontId="27" fillId="0" borderId="108" xfId="0" applyNumberFormat="1" applyFont="1" applyBorder="1" applyAlignment="1" applyProtection="1">
      <alignment horizontal="left" vertical="center" shrinkToFit="1"/>
      <protection locked="0"/>
    </xf>
    <xf numFmtId="44" fontId="27" fillId="0" borderId="109" xfId="0" applyNumberFormat="1" applyFont="1" applyBorder="1" applyAlignment="1" applyProtection="1">
      <alignment horizontal="left" vertical="center" shrinkToFit="1"/>
      <protection locked="0"/>
    </xf>
    <xf numFmtId="44" fontId="27" fillId="0" borderId="110" xfId="0" applyNumberFormat="1" applyFont="1" applyBorder="1" applyAlignment="1" applyProtection="1">
      <alignment horizontal="left" vertical="center" shrinkToFit="1"/>
      <protection locked="0"/>
    </xf>
    <xf numFmtId="44" fontId="27" fillId="0" borderId="111" xfId="0" applyNumberFormat="1" applyFont="1" applyBorder="1" applyAlignment="1" applyProtection="1">
      <alignment horizontal="left" vertical="center" shrinkToFit="1"/>
      <protection locked="0"/>
    </xf>
    <xf numFmtId="44" fontId="27" fillId="0" borderId="112" xfId="0" applyNumberFormat="1" applyFont="1" applyBorder="1" applyAlignment="1" applyProtection="1">
      <alignment horizontal="left" vertical="center" shrinkToFit="1"/>
      <protection locked="0"/>
    </xf>
    <xf numFmtId="0" fontId="44" fillId="0" borderId="30" xfId="0" applyFont="1" applyBorder="1" applyAlignment="1" applyProtection="1">
      <alignment horizontal="centerContinuous" vertical="center" wrapText="1"/>
      <protection locked="0"/>
    </xf>
    <xf numFmtId="0" fontId="22" fillId="0" borderId="30" xfId="0" applyFont="1" applyBorder="1" applyAlignment="1" applyProtection="1">
      <alignment horizontal="center" vertical="center" wrapText="1"/>
      <protection locked="0"/>
    </xf>
    <xf numFmtId="14" fontId="39" fillId="0" borderId="22" xfId="0" applyNumberFormat="1" applyFont="1" applyBorder="1" applyAlignment="1" applyProtection="1">
      <alignment horizontal="right" vertical="center" indent="1"/>
      <protection locked="0"/>
    </xf>
    <xf numFmtId="0" fontId="39" fillId="0" borderId="23" xfId="0" applyFont="1" applyBorder="1" applyAlignment="1" applyProtection="1">
      <alignment horizontal="left" vertical="center"/>
      <protection locked="0"/>
    </xf>
    <xf numFmtId="49" fontId="42" fillId="0" borderId="24" xfId="0" applyNumberFormat="1" applyFont="1" applyBorder="1" applyAlignment="1" applyProtection="1">
      <alignment horizontal="center" vertical="center"/>
      <protection locked="0"/>
    </xf>
    <xf numFmtId="167" fontId="42" fillId="0" borderId="114" xfId="0" applyNumberFormat="1" applyFont="1" applyBorder="1" applyAlignment="1" applyProtection="1">
      <alignment horizontal="right" vertical="center" shrinkToFit="1"/>
      <protection locked="0"/>
    </xf>
    <xf numFmtId="167" fontId="42" fillId="0" borderId="115" xfId="0" applyNumberFormat="1" applyFont="1" applyBorder="1" applyAlignment="1" applyProtection="1">
      <alignment horizontal="right" vertical="center" shrinkToFit="1"/>
      <protection locked="0"/>
    </xf>
    <xf numFmtId="167" fontId="27" fillId="0" borderId="115" xfId="0" applyNumberFormat="1" applyFont="1" applyBorder="1" applyAlignment="1" applyProtection="1">
      <alignment horizontal="right" vertical="center"/>
      <protection locked="0"/>
    </xf>
    <xf numFmtId="165" fontId="42" fillId="0" borderId="115" xfId="551" applyFont="1" applyFill="1" applyBorder="1" applyAlignment="1" applyProtection="1">
      <alignment horizontal="right" vertical="center" shrinkToFit="1"/>
      <protection locked="0"/>
    </xf>
    <xf numFmtId="14" fontId="39" fillId="0" borderId="13" xfId="0" applyNumberFormat="1" applyFont="1" applyBorder="1" applyAlignment="1" applyProtection="1">
      <alignment horizontal="right" vertical="center" indent="1"/>
      <protection locked="0"/>
    </xf>
    <xf numFmtId="0" fontId="39" fillId="0" borderId="17" xfId="0" applyFont="1" applyBorder="1" applyAlignment="1" applyProtection="1">
      <alignment horizontal="left" vertical="center"/>
      <protection locked="0"/>
    </xf>
    <xf numFmtId="49" fontId="42" fillId="0" borderId="16" xfId="0" applyNumberFormat="1" applyFont="1" applyBorder="1" applyAlignment="1" applyProtection="1">
      <alignment horizontal="center" vertical="center"/>
      <protection locked="0"/>
    </xf>
    <xf numFmtId="167" fontId="27" fillId="0" borderId="18" xfId="0" applyNumberFormat="1" applyFont="1" applyBorder="1" applyAlignment="1" applyProtection="1">
      <alignment horizontal="center" vertical="center"/>
      <protection locked="0"/>
    </xf>
    <xf numFmtId="167" fontId="27" fillId="0" borderId="11" xfId="0" applyNumberFormat="1" applyFont="1" applyBorder="1" applyAlignment="1" applyProtection="1">
      <alignment horizontal="center" vertical="center"/>
      <protection locked="0"/>
    </xf>
    <xf numFmtId="167" fontId="27" fillId="0" borderId="11" xfId="0" applyNumberFormat="1" applyFont="1" applyBorder="1" applyAlignment="1" applyProtection="1">
      <alignment horizontal="right" vertical="center"/>
      <protection locked="0"/>
    </xf>
    <xf numFmtId="167" fontId="42" fillId="0" borderId="18" xfId="0" applyNumberFormat="1" applyFont="1" applyBorder="1" applyAlignment="1" applyProtection="1">
      <alignment horizontal="center" vertical="center"/>
      <protection locked="0"/>
    </xf>
    <xf numFmtId="167" fontId="42" fillId="0" borderId="11" xfId="0" applyNumberFormat="1" applyFont="1" applyBorder="1" applyAlignment="1" applyProtection="1">
      <alignment horizontal="center" vertical="center"/>
      <protection locked="0"/>
    </xf>
    <xf numFmtId="167" fontId="42" fillId="0" borderId="11" xfId="0" applyNumberFormat="1" applyFont="1" applyBorder="1" applyAlignment="1" applyProtection="1">
      <alignment horizontal="right" vertical="center"/>
      <protection locked="0"/>
    </xf>
    <xf numFmtId="49" fontId="27" fillId="0" borderId="16" xfId="0" applyNumberFormat="1" applyFont="1" applyBorder="1" applyAlignment="1" applyProtection="1">
      <alignment horizontal="center" vertical="center"/>
      <protection locked="0"/>
    </xf>
    <xf numFmtId="0" fontId="27" fillId="0" borderId="116" xfId="0" applyFont="1" applyBorder="1" applyAlignment="1" applyProtection="1">
      <alignment horizontal="right" vertical="center"/>
      <protection locked="0"/>
    </xf>
    <xf numFmtId="14" fontId="39" fillId="0" borderId="117" xfId="0" applyNumberFormat="1" applyFont="1" applyBorder="1" applyAlignment="1" applyProtection="1">
      <alignment horizontal="left" vertical="center" indent="1"/>
      <protection locked="0"/>
    </xf>
    <xf numFmtId="0" fontId="39" fillId="0" borderId="118" xfId="0" applyFont="1" applyBorder="1" applyAlignment="1" applyProtection="1">
      <alignment horizontal="left" vertical="center"/>
      <protection locked="0"/>
    </xf>
    <xf numFmtId="167" fontId="42" fillId="0" borderId="119" xfId="0" applyNumberFormat="1" applyFont="1" applyBorder="1" applyAlignment="1" applyProtection="1">
      <alignment horizontal="right" vertical="center" shrinkToFit="1"/>
      <protection locked="0"/>
    </xf>
    <xf numFmtId="167" fontId="42" fillId="0" borderId="120" xfId="0" applyNumberFormat="1" applyFont="1" applyBorder="1" applyAlignment="1" applyProtection="1">
      <alignment horizontal="right" vertical="center" shrinkToFit="1"/>
      <protection locked="0"/>
    </xf>
    <xf numFmtId="167" fontId="42" fillId="0" borderId="120" xfId="0" applyNumberFormat="1" applyFont="1" applyBorder="1" applyAlignment="1" applyProtection="1">
      <alignment horizontal="right" vertical="center"/>
      <protection locked="0"/>
    </xf>
    <xf numFmtId="167" fontId="42" fillId="0" borderId="121" xfId="0" applyNumberFormat="1" applyFont="1" applyBorder="1" applyAlignment="1" applyProtection="1">
      <alignment horizontal="right" vertical="center" shrinkToFit="1"/>
      <protection locked="0"/>
    </xf>
    <xf numFmtId="7" fontId="42" fillId="0" borderId="120" xfId="0" applyNumberFormat="1" applyFont="1" applyBorder="1" applyAlignment="1" applyProtection="1">
      <alignment horizontal="right" vertical="center" shrinkToFit="1"/>
      <protection locked="0"/>
    </xf>
    <xf numFmtId="7" fontId="42" fillId="0" borderId="122" xfId="0" applyNumberFormat="1" applyFont="1" applyBorder="1" applyAlignment="1" applyProtection="1">
      <alignment horizontal="right" vertical="center" shrinkToFit="1"/>
      <protection locked="0"/>
    </xf>
    <xf numFmtId="167" fontId="42" fillId="0" borderId="123" xfId="0" applyNumberFormat="1" applyFont="1" applyBorder="1" applyAlignment="1" applyProtection="1">
      <alignment horizontal="right" vertical="center" shrinkToFit="1"/>
      <protection locked="0"/>
    </xf>
    <xf numFmtId="7" fontId="27" fillId="0" borderId="124" xfId="0" applyNumberFormat="1" applyFont="1" applyBorder="1" applyAlignment="1" applyProtection="1">
      <alignment horizontal="right" vertical="center"/>
      <protection locked="0"/>
    </xf>
    <xf numFmtId="0" fontId="27" fillId="0" borderId="124" xfId="0" applyFont="1" applyBorder="1" applyAlignment="1" applyProtection="1">
      <alignment horizontal="right" vertical="center"/>
      <protection locked="0"/>
    </xf>
    <xf numFmtId="49" fontId="30" fillId="0" borderId="13" xfId="0" applyNumberFormat="1" applyFont="1" applyBorder="1" applyAlignment="1" applyProtection="1">
      <alignment horizontal="center" vertical="center"/>
      <protection locked="0"/>
    </xf>
    <xf numFmtId="168" fontId="30" fillId="0" borderId="12" xfId="0" applyNumberFormat="1" applyFont="1" applyBorder="1" applyAlignment="1" applyProtection="1">
      <alignment horizontal="center" vertical="center"/>
      <protection locked="0"/>
    </xf>
    <xf numFmtId="44" fontId="1" fillId="0" borderId="17" xfId="574" applyFill="1" applyBorder="1" applyAlignment="1" applyProtection="1">
      <alignment horizontal="center" vertical="center"/>
      <protection locked="0"/>
    </xf>
    <xf numFmtId="49" fontId="30" fillId="0" borderId="13" xfId="0" applyNumberFormat="1" applyFont="1" applyBorder="1" applyAlignment="1" applyProtection="1">
      <alignment vertical="center"/>
      <protection locked="0"/>
    </xf>
    <xf numFmtId="168" fontId="30" fillId="0" borderId="12" xfId="0" applyNumberFormat="1" applyFont="1" applyBorder="1" applyAlignment="1" applyProtection="1">
      <alignment vertical="center"/>
      <protection locked="0"/>
    </xf>
    <xf numFmtId="44" fontId="1" fillId="0" borderId="17" xfId="574" applyFill="1" applyBorder="1" applyAlignment="1" applyProtection="1">
      <alignment vertical="center"/>
      <protection locked="0"/>
    </xf>
    <xf numFmtId="49" fontId="30" fillId="0" borderId="13" xfId="0" applyNumberFormat="1" applyFont="1" applyBorder="1" applyAlignment="1" applyProtection="1">
      <alignment horizontal="left" vertical="center"/>
      <protection locked="0"/>
    </xf>
    <xf numFmtId="44" fontId="27" fillId="0" borderId="97" xfId="0" applyNumberFormat="1" applyFont="1" applyBorder="1" applyAlignment="1" applyProtection="1">
      <alignment horizontal="right" vertical="center" shrinkToFit="1"/>
      <protection locked="0"/>
    </xf>
    <xf numFmtId="44" fontId="27" fillId="0" borderId="98" xfId="0" applyNumberFormat="1" applyFont="1" applyBorder="1" applyAlignment="1" applyProtection="1">
      <alignment horizontal="right" vertical="center" shrinkToFit="1"/>
      <protection locked="0"/>
    </xf>
    <xf numFmtId="44" fontId="27" fillId="0" borderId="99" xfId="0" applyNumberFormat="1" applyFont="1" applyBorder="1" applyAlignment="1" applyProtection="1">
      <alignment horizontal="right" vertical="center" shrinkToFit="1"/>
      <protection locked="0"/>
    </xf>
    <xf numFmtId="44" fontId="27" fillId="0" borderId="102" xfId="0" applyNumberFormat="1" applyFont="1" applyBorder="1" applyAlignment="1" applyProtection="1">
      <alignment horizontal="right" vertical="center" shrinkToFit="1"/>
      <protection locked="0"/>
    </xf>
    <xf numFmtId="44" fontId="27" fillId="0" borderId="12" xfId="0" applyNumberFormat="1" applyFont="1" applyBorder="1" applyAlignment="1" applyProtection="1">
      <alignment horizontal="right" vertical="center" shrinkToFit="1"/>
      <protection locked="0"/>
    </xf>
    <xf numFmtId="44" fontId="27" fillId="0" borderId="103" xfId="0" applyNumberFormat="1" applyFont="1" applyBorder="1" applyAlignment="1" applyProtection="1">
      <alignment horizontal="right" vertical="center" shrinkToFit="1"/>
      <protection locked="0"/>
    </xf>
    <xf numFmtId="44" fontId="27" fillId="0" borderId="106" xfId="0" applyNumberFormat="1" applyFont="1" applyBorder="1" applyAlignment="1" applyProtection="1">
      <alignment horizontal="right" vertical="center" shrinkToFit="1"/>
      <protection locked="0"/>
    </xf>
    <xf numFmtId="44" fontId="27" fillId="0" borderId="107" xfId="0" applyNumberFormat="1" applyFont="1" applyBorder="1" applyAlignment="1" applyProtection="1">
      <alignment horizontal="right" vertical="center" shrinkToFit="1"/>
      <protection locked="0"/>
    </xf>
    <xf numFmtId="44" fontId="27" fillId="0" borderId="108" xfId="0" applyNumberFormat="1" applyFont="1" applyBorder="1" applyAlignment="1" applyProtection="1">
      <alignment horizontal="right" vertical="center" shrinkToFit="1"/>
      <protection locked="0"/>
    </xf>
    <xf numFmtId="49" fontId="25" fillId="0" borderId="30" xfId="0" applyNumberFormat="1" applyFont="1" applyBorder="1" applyAlignment="1">
      <alignment vertical="center"/>
    </xf>
    <xf numFmtId="44" fontId="27" fillId="0" borderId="125" xfId="0" applyNumberFormat="1" applyFont="1" applyBorder="1" applyAlignment="1" applyProtection="1">
      <alignment horizontal="left" vertical="center" shrinkToFit="1"/>
      <protection locked="0"/>
    </xf>
    <xf numFmtId="44" fontId="27" fillId="0" borderId="126" xfId="0" applyNumberFormat="1" applyFont="1" applyBorder="1" applyAlignment="1" applyProtection="1">
      <alignment horizontal="left" vertical="center" shrinkToFit="1"/>
      <protection locked="0"/>
    </xf>
    <xf numFmtId="44" fontId="27" fillId="0" borderId="127" xfId="0" applyNumberFormat="1" applyFont="1" applyBorder="1" applyAlignment="1" applyProtection="1">
      <alignment horizontal="left" vertical="center" shrinkToFit="1"/>
      <protection locked="0"/>
    </xf>
    <xf numFmtId="44" fontId="27" fillId="0" borderId="128" xfId="0" applyNumberFormat="1" applyFont="1" applyBorder="1" applyAlignment="1" applyProtection="1">
      <alignment horizontal="left" vertical="center" shrinkToFit="1"/>
      <protection locked="0"/>
    </xf>
    <xf numFmtId="44" fontId="27" fillId="0" borderId="129" xfId="0" applyNumberFormat="1" applyFont="1" applyBorder="1" applyAlignment="1" applyProtection="1">
      <alignment horizontal="left" vertical="center" shrinkToFit="1"/>
      <protection locked="0"/>
    </xf>
    <xf numFmtId="44" fontId="27" fillId="0" borderId="130" xfId="0" applyNumberFormat="1" applyFont="1" applyBorder="1" applyAlignment="1" applyProtection="1">
      <alignment horizontal="left" vertical="center" shrinkToFit="1"/>
      <protection locked="0"/>
    </xf>
    <xf numFmtId="166" fontId="22" fillId="0" borderId="131" xfId="0" applyNumberFormat="1" applyFont="1" applyBorder="1" applyAlignment="1">
      <alignment horizontal="center" vertical="center" textRotation="90" wrapText="1"/>
    </xf>
    <xf numFmtId="166" fontId="22" fillId="0" borderId="132" xfId="0" applyNumberFormat="1" applyFont="1" applyBorder="1" applyAlignment="1">
      <alignment horizontal="center" vertical="center" textRotation="90" wrapText="1"/>
    </xf>
    <xf numFmtId="49" fontId="25" fillId="21" borderId="133" xfId="0" applyNumberFormat="1" applyFont="1" applyFill="1" applyBorder="1" applyAlignment="1">
      <alignment horizontal="center" vertical="center" wrapText="1"/>
    </xf>
    <xf numFmtId="49" fontId="25" fillId="21" borderId="134" xfId="0" applyNumberFormat="1" applyFont="1" applyFill="1" applyBorder="1" applyAlignment="1">
      <alignment horizontal="center" vertical="center" wrapText="1"/>
    </xf>
    <xf numFmtId="0" fontId="22" fillId="19" borderId="135" xfId="0" applyFont="1" applyFill="1" applyBorder="1" applyAlignment="1">
      <alignment horizontal="center" vertical="center" wrapText="1"/>
    </xf>
    <xf numFmtId="0" fontId="25" fillId="19" borderId="26" xfId="0" applyFont="1" applyFill="1" applyBorder="1" applyAlignment="1">
      <alignment horizontal="centerContinuous" vertical="center" wrapText="1"/>
    </xf>
    <xf numFmtId="0" fontId="31" fillId="19" borderId="26" xfId="0" applyFont="1" applyFill="1" applyBorder="1" applyAlignment="1">
      <alignment horizontal="centerContinuous" vertical="center" wrapText="1"/>
    </xf>
    <xf numFmtId="0" fontId="44" fillId="0" borderId="30" xfId="0" applyFont="1" applyBorder="1" applyAlignment="1">
      <alignment horizontal="centerContinuous" vertical="center"/>
    </xf>
    <xf numFmtId="0" fontId="22" fillId="0" borderId="136" xfId="0" applyFont="1" applyBorder="1" applyAlignment="1">
      <alignment horizontal="center" vertical="center" wrapText="1"/>
    </xf>
    <xf numFmtId="0" fontId="23" fillId="28" borderId="137" xfId="0" applyFont="1" applyFill="1" applyBorder="1" applyAlignment="1" applyProtection="1">
      <alignment horizontal="center" vertical="center"/>
      <protection locked="0"/>
    </xf>
    <xf numFmtId="0" fontId="23" fillId="28" borderId="138" xfId="0" applyFont="1" applyFill="1" applyBorder="1" applyAlignment="1" applyProtection="1">
      <alignment horizontal="center" vertical="center"/>
      <protection locked="0"/>
    </xf>
    <xf numFmtId="0" fontId="23" fillId="28" borderId="139" xfId="0" applyFont="1" applyFill="1" applyBorder="1" applyAlignment="1" applyProtection="1">
      <alignment horizontal="right" vertical="center"/>
      <protection locked="0"/>
    </xf>
    <xf numFmtId="44" fontId="22" fillId="29" borderId="75" xfId="572" applyNumberFormat="1" applyFont="1" applyFill="1" applyBorder="1" applyAlignment="1" applyProtection="1">
      <alignment horizontal="right" vertical="center" shrinkToFit="1"/>
      <protection locked="0"/>
    </xf>
    <xf numFmtId="44" fontId="22" fillId="29" borderId="79" xfId="572" applyNumberFormat="1" applyFont="1" applyFill="1" applyBorder="1" applyAlignment="1" applyProtection="1">
      <alignment horizontal="right" vertical="center" shrinkToFit="1"/>
      <protection locked="0"/>
    </xf>
    <xf numFmtId="44" fontId="22" fillId="29" borderId="76" xfId="572" applyNumberFormat="1" applyFont="1" applyFill="1" applyBorder="1" applyAlignment="1" applyProtection="1">
      <alignment horizontal="right" vertical="center" shrinkToFit="1"/>
      <protection locked="0"/>
    </xf>
    <xf numFmtId="165" fontId="41" fillId="29" borderId="80" xfId="0" applyNumberFormat="1" applyFont="1" applyFill="1" applyBorder="1" applyAlignment="1">
      <alignment horizontal="right" vertical="center" shrinkToFit="1"/>
    </xf>
    <xf numFmtId="165" fontId="22" fillId="29" borderId="81" xfId="0" applyNumberFormat="1" applyFont="1" applyFill="1" applyBorder="1" applyAlignment="1">
      <alignment horizontal="right" vertical="center" shrinkToFit="1"/>
    </xf>
    <xf numFmtId="165" fontId="22" fillId="29" borderId="82" xfId="0" applyNumberFormat="1" applyFont="1" applyFill="1" applyBorder="1" applyAlignment="1">
      <alignment horizontal="right" vertical="center" shrinkToFit="1"/>
    </xf>
    <xf numFmtId="165" fontId="22" fillId="29" borderId="83" xfId="0" applyNumberFormat="1" applyFont="1" applyFill="1" applyBorder="1" applyAlignment="1">
      <alignment horizontal="right" vertical="center" shrinkToFit="1"/>
    </xf>
    <xf numFmtId="165" fontId="22" fillId="29" borderId="80" xfId="0" applyNumberFormat="1" applyFont="1" applyFill="1" applyBorder="1" applyAlignment="1">
      <alignment horizontal="right" vertical="center" shrinkToFit="1"/>
    </xf>
    <xf numFmtId="165" fontId="22" fillId="29" borderId="75" xfId="0" applyNumberFormat="1" applyFont="1" applyFill="1" applyBorder="1" applyAlignment="1">
      <alignment horizontal="right" vertical="center" shrinkToFit="1"/>
    </xf>
    <xf numFmtId="165" fontId="22" fillId="29" borderId="79" xfId="0" applyNumberFormat="1" applyFont="1" applyFill="1" applyBorder="1" applyAlignment="1">
      <alignment horizontal="right" vertical="center" shrinkToFit="1"/>
    </xf>
    <xf numFmtId="165" fontId="22" fillId="29" borderId="76" xfId="0" applyNumberFormat="1" applyFont="1" applyFill="1" applyBorder="1" applyAlignment="1">
      <alignment horizontal="right" vertical="center" shrinkToFit="1"/>
    </xf>
    <xf numFmtId="165" fontId="22" fillId="29" borderId="73" xfId="0" applyNumberFormat="1" applyFont="1" applyFill="1" applyBorder="1" applyAlignment="1">
      <alignment horizontal="right" vertical="center" shrinkToFit="1"/>
    </xf>
    <xf numFmtId="44" fontId="28" fillId="29" borderId="100" xfId="0" applyNumberFormat="1" applyFont="1" applyFill="1" applyBorder="1" applyAlignment="1">
      <alignment horizontal="right" vertical="center" shrinkToFit="1"/>
    </xf>
    <xf numFmtId="44" fontId="28" fillId="29" borderId="104" xfId="0" applyNumberFormat="1" applyFont="1" applyFill="1" applyBorder="1" applyAlignment="1">
      <alignment horizontal="right" vertical="center" shrinkToFit="1"/>
    </xf>
    <xf numFmtId="44" fontId="28" fillId="29" borderId="109" xfId="0" applyNumberFormat="1" applyFont="1" applyFill="1" applyBorder="1" applyAlignment="1">
      <alignment horizontal="right" vertical="center" shrinkToFit="1"/>
    </xf>
    <xf numFmtId="0" fontId="0" fillId="29" borderId="140" xfId="0" applyFill="1" applyBorder="1" applyAlignment="1">
      <alignment horizontal="center" vertical="center"/>
    </xf>
    <xf numFmtId="0" fontId="0" fillId="29" borderId="141" xfId="0" applyFill="1" applyBorder="1" applyAlignment="1">
      <alignment horizontal="center" vertical="center"/>
    </xf>
    <xf numFmtId="0" fontId="0" fillId="29" borderId="142" xfId="0" applyFill="1" applyBorder="1" applyAlignment="1">
      <alignment horizontal="center" vertical="center"/>
    </xf>
    <xf numFmtId="0" fontId="0" fillId="29" borderId="143" xfId="0" applyFill="1" applyBorder="1" applyAlignment="1">
      <alignment horizontal="center" vertical="center"/>
    </xf>
    <xf numFmtId="44" fontId="43" fillId="29" borderId="144" xfId="0" applyNumberFormat="1" applyFont="1" applyFill="1" applyBorder="1" applyAlignment="1">
      <alignment horizontal="right" vertical="center" shrinkToFit="1"/>
    </xf>
    <xf numFmtId="44" fontId="43" fillId="29" borderId="145" xfId="0" applyNumberFormat="1" applyFont="1" applyFill="1" applyBorder="1" applyAlignment="1">
      <alignment horizontal="right" vertical="center" shrinkToFit="1"/>
    </xf>
    <xf numFmtId="44" fontId="43" fillId="29" borderId="146" xfId="0" applyNumberFormat="1" applyFont="1" applyFill="1" applyBorder="1" applyAlignment="1">
      <alignment horizontal="right" vertical="center" shrinkToFit="1"/>
    </xf>
    <xf numFmtId="44" fontId="43" fillId="29" borderId="147" xfId="0" applyNumberFormat="1" applyFont="1" applyFill="1" applyBorder="1" applyAlignment="1">
      <alignment horizontal="right" vertical="center" shrinkToFit="1"/>
    </xf>
    <xf numFmtId="44" fontId="43" fillId="29" borderId="148" xfId="0" applyNumberFormat="1" applyFont="1" applyFill="1" applyBorder="1" applyAlignment="1">
      <alignment horizontal="right" vertical="center" shrinkToFit="1"/>
    </xf>
    <xf numFmtId="44" fontId="52" fillId="29" borderId="149" xfId="0" applyNumberFormat="1" applyFont="1" applyFill="1" applyBorder="1" applyAlignment="1">
      <alignment horizontal="right" vertical="center"/>
    </xf>
    <xf numFmtId="44" fontId="43" fillId="29" borderId="150" xfId="0" applyNumberFormat="1" applyFont="1" applyFill="1" applyBorder="1" applyAlignment="1">
      <alignment horizontal="right" vertical="center" shrinkToFit="1"/>
    </xf>
    <xf numFmtId="44" fontId="43" fillId="29" borderId="80" xfId="0" applyNumberFormat="1" applyFont="1" applyFill="1" applyBorder="1" applyAlignment="1">
      <alignment horizontal="right" vertical="center" shrinkToFit="1"/>
    </xf>
    <xf numFmtId="44" fontId="43" fillId="29" borderId="75" xfId="0" applyNumberFormat="1" applyFont="1" applyFill="1" applyBorder="1" applyAlignment="1">
      <alignment horizontal="right" vertical="center" shrinkToFit="1"/>
    </xf>
    <xf numFmtId="44" fontId="43" fillId="29" borderId="79" xfId="0" applyNumberFormat="1" applyFont="1" applyFill="1" applyBorder="1" applyAlignment="1">
      <alignment horizontal="right" vertical="center" shrinkToFit="1"/>
    </xf>
    <xf numFmtId="44" fontId="43" fillId="29" borderId="76" xfId="0" applyNumberFormat="1" applyFont="1" applyFill="1" applyBorder="1" applyAlignment="1">
      <alignment horizontal="right" vertical="center" shrinkToFit="1"/>
    </xf>
    <xf numFmtId="44" fontId="43" fillId="29" borderId="38" xfId="0" applyNumberFormat="1" applyFont="1" applyFill="1" applyBorder="1" applyAlignment="1">
      <alignment horizontal="right" vertical="center" shrinkToFit="1"/>
    </xf>
    <xf numFmtId="44" fontId="22" fillId="29" borderId="75" xfId="572" applyNumberFormat="1" applyFont="1" applyFill="1" applyBorder="1" applyAlignment="1">
      <alignment horizontal="right" vertical="center" shrinkToFit="1"/>
    </xf>
    <xf numFmtId="44" fontId="22" fillId="29" borderId="79" xfId="572" applyNumberFormat="1" applyFont="1" applyFill="1" applyBorder="1" applyAlignment="1">
      <alignment horizontal="right" vertical="center" shrinkToFit="1"/>
    </xf>
    <xf numFmtId="44" fontId="22" fillId="29" borderId="76" xfId="572" applyNumberFormat="1" applyFont="1" applyFill="1" applyBorder="1" applyAlignment="1">
      <alignment horizontal="right" vertical="center" shrinkToFit="1"/>
    </xf>
    <xf numFmtId="165" fontId="41" fillId="29" borderId="100" xfId="0" applyNumberFormat="1" applyFont="1" applyFill="1" applyBorder="1" applyAlignment="1">
      <alignment horizontal="right" vertical="center" shrinkToFit="1"/>
    </xf>
    <xf numFmtId="165" fontId="41" fillId="29" borderId="104" xfId="0" applyNumberFormat="1" applyFont="1" applyFill="1" applyBorder="1" applyAlignment="1">
      <alignment horizontal="right" vertical="center" shrinkToFit="1"/>
    </xf>
    <xf numFmtId="165" fontId="41" fillId="29" borderId="109" xfId="0" applyNumberFormat="1" applyFont="1" applyFill="1" applyBorder="1" applyAlignment="1">
      <alignment horizontal="right" vertical="center" shrinkToFit="1"/>
    </xf>
    <xf numFmtId="44" fontId="52" fillId="29" borderId="40" xfId="0" applyNumberFormat="1" applyFont="1" applyFill="1" applyBorder="1" applyAlignment="1">
      <alignment horizontal="right" vertical="center"/>
    </xf>
    <xf numFmtId="44" fontId="43" fillId="29" borderId="39" xfId="0" applyNumberFormat="1" applyFont="1" applyFill="1" applyBorder="1" applyAlignment="1">
      <alignment horizontal="right" vertical="center"/>
    </xf>
    <xf numFmtId="44" fontId="43" fillId="29" borderId="40" xfId="0" applyNumberFormat="1" applyFont="1" applyFill="1" applyBorder="1" applyAlignment="1">
      <alignment horizontal="right" vertical="center"/>
    </xf>
    <xf numFmtId="0" fontId="23" fillId="28" borderId="137" xfId="0" applyFont="1" applyFill="1" applyBorder="1" applyAlignment="1">
      <alignment horizontal="center" vertical="center"/>
    </xf>
    <xf numFmtId="0" fontId="23" fillId="28" borderId="138" xfId="0" applyFont="1" applyFill="1" applyBorder="1" applyAlignment="1">
      <alignment horizontal="center" vertical="center"/>
    </xf>
    <xf numFmtId="0" fontId="23" fillId="28" borderId="139" xfId="0" applyFont="1" applyFill="1" applyBorder="1" applyAlignment="1">
      <alignment horizontal="right" vertical="center"/>
    </xf>
    <xf numFmtId="167" fontId="28" fillId="29" borderId="151" xfId="0" applyNumberFormat="1" applyFont="1" applyFill="1" applyBorder="1" applyAlignment="1">
      <alignment horizontal="right" vertical="center" shrinkToFit="1"/>
    </xf>
    <xf numFmtId="167" fontId="28" fillId="29" borderId="152" xfId="0" applyNumberFormat="1" applyFont="1" applyFill="1" applyBorder="1" applyAlignment="1">
      <alignment horizontal="right" vertical="center" shrinkToFit="1"/>
    </xf>
    <xf numFmtId="167" fontId="28" fillId="29" borderId="153" xfId="0" applyNumberFormat="1" applyFont="1" applyFill="1" applyBorder="1" applyAlignment="1">
      <alignment horizontal="right" vertical="center" shrinkToFit="1"/>
    </xf>
    <xf numFmtId="0" fontId="0" fillId="29" borderId="40" xfId="0" applyFill="1" applyBorder="1" applyAlignment="1">
      <alignment horizontal="center" vertical="center"/>
    </xf>
    <xf numFmtId="0" fontId="0" fillId="29" borderId="38" xfId="0" applyFill="1" applyBorder="1" applyAlignment="1">
      <alignment horizontal="center" vertical="center"/>
    </xf>
    <xf numFmtId="167" fontId="43" fillId="29" borderId="76" xfId="0" applyNumberFormat="1" applyFont="1" applyFill="1" applyBorder="1" applyAlignment="1">
      <alignment horizontal="left" vertical="center" indent="1" shrinkToFit="1"/>
    </xf>
    <xf numFmtId="44" fontId="1" fillId="30" borderId="16" xfId="574" applyFill="1" applyBorder="1" applyAlignment="1">
      <alignment vertical="center"/>
    </xf>
    <xf numFmtId="44" fontId="1" fillId="28" borderId="154" xfId="574" applyFill="1" applyBorder="1" applyAlignment="1">
      <alignment vertical="center"/>
    </xf>
    <xf numFmtId="173" fontId="24" fillId="0" borderId="156" xfId="595" applyNumberFormat="1" applyFont="1" applyBorder="1" applyAlignment="1" applyProtection="1">
      <alignment horizontal="center" vertical="center"/>
      <protection locked="0"/>
    </xf>
    <xf numFmtId="173" fontId="24" fillId="0" borderId="160" xfId="595" applyNumberFormat="1" applyFont="1" applyBorder="1" applyAlignment="1" applyProtection="1">
      <alignment horizontal="center" vertical="center"/>
      <protection locked="0"/>
    </xf>
    <xf numFmtId="165" fontId="0" fillId="0" borderId="162" xfId="575" applyFont="1" applyFill="1" applyBorder="1" applyAlignment="1" applyProtection="1">
      <alignment horizontal="center" vertical="center"/>
    </xf>
    <xf numFmtId="165" fontId="0" fillId="0" borderId="163" xfId="575" applyFont="1" applyFill="1" applyBorder="1" applyAlignment="1" applyProtection="1">
      <alignment horizontal="center" vertical="center"/>
    </xf>
    <xf numFmtId="176" fontId="0" fillId="0" borderId="163" xfId="0" applyNumberFormat="1" applyBorder="1" applyAlignment="1">
      <alignment horizontal="right" vertical="center" indent="1"/>
    </xf>
    <xf numFmtId="0" fontId="0" fillId="22" borderId="164" xfId="0" applyFill="1" applyBorder="1" applyAlignment="1">
      <alignment horizontal="center" vertical="center" wrapText="1"/>
    </xf>
    <xf numFmtId="0" fontId="0" fillId="0" borderId="165" xfId="0" applyBorder="1" applyAlignment="1">
      <alignment horizontal="center" vertical="center"/>
    </xf>
    <xf numFmtId="165" fontId="0" fillId="0" borderId="116" xfId="575" applyFont="1" applyFill="1" applyBorder="1" applyAlignment="1" applyProtection="1">
      <alignment horizontal="center" vertical="center"/>
    </xf>
    <xf numFmtId="165" fontId="0" fillId="0" borderId="11" xfId="575" applyFont="1" applyFill="1" applyBorder="1" applyAlignment="1" applyProtection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0" fontId="0" fillId="22" borderId="152" xfId="0" applyFill="1" applyBorder="1" applyAlignment="1">
      <alignment horizontal="center" vertical="center" wrapText="1"/>
    </xf>
    <xf numFmtId="0" fontId="0" fillId="0" borderId="166" xfId="0" applyBorder="1" applyAlignment="1">
      <alignment horizontal="center" vertical="center"/>
    </xf>
    <xf numFmtId="0" fontId="45" fillId="22" borderId="116" xfId="0" applyFont="1" applyFill="1" applyBorder="1" applyAlignment="1">
      <alignment horizontal="center" vertical="center" wrapText="1"/>
    </xf>
    <xf numFmtId="0" fontId="45" fillId="22" borderId="11" xfId="0" applyFont="1" applyFill="1" applyBorder="1" applyAlignment="1">
      <alignment horizontal="center" vertical="center" wrapText="1"/>
    </xf>
    <xf numFmtId="0" fontId="45" fillId="22" borderId="166" xfId="0" applyFont="1" applyFill="1" applyBorder="1" applyAlignment="1">
      <alignment horizontal="center" vertical="center"/>
    </xf>
    <xf numFmtId="0" fontId="0" fillId="0" borderId="152" xfId="0" applyBorder="1"/>
    <xf numFmtId="0" fontId="0" fillId="22" borderId="151" xfId="0" applyFill="1" applyBorder="1"/>
    <xf numFmtId="0" fontId="0" fillId="22" borderId="167" xfId="0" applyFill="1" applyBorder="1"/>
    <xf numFmtId="0" fontId="0" fillId="22" borderId="0" xfId="0" applyFill="1"/>
    <xf numFmtId="0" fontId="0" fillId="22" borderId="168" xfId="0" applyFill="1" applyBorder="1"/>
    <xf numFmtId="0" fontId="0" fillId="22" borderId="169" xfId="0" applyFill="1" applyBorder="1"/>
    <xf numFmtId="0" fontId="0" fillId="22" borderId="170" xfId="0" applyFill="1" applyBorder="1"/>
    <xf numFmtId="0" fontId="47" fillId="23" borderId="171" xfId="0" applyFont="1" applyFill="1" applyBorder="1" applyAlignment="1">
      <alignment horizontal="center" vertical="center"/>
    </xf>
    <xf numFmtId="0" fontId="48" fillId="23" borderId="18" xfId="0" applyFont="1" applyFill="1" applyBorder="1" applyAlignment="1">
      <alignment horizontal="right" vertical="center"/>
    </xf>
    <xf numFmtId="0" fontId="48" fillId="23" borderId="171" xfId="0" applyFont="1" applyFill="1" applyBorder="1" applyAlignment="1">
      <alignment horizontal="right" vertical="center"/>
    </xf>
    <xf numFmtId="0" fontId="48" fillId="23" borderId="152" xfId="0" applyFont="1" applyFill="1" applyBorder="1" applyAlignment="1">
      <alignment horizontal="right" vertical="center"/>
    </xf>
    <xf numFmtId="165" fontId="48" fillId="23" borderId="11" xfId="575" applyFont="1" applyFill="1" applyBorder="1" applyAlignment="1" applyProtection="1">
      <alignment horizontal="right" vertical="center"/>
    </xf>
    <xf numFmtId="165" fontId="48" fillId="23" borderId="116" xfId="575" applyFont="1" applyFill="1" applyBorder="1" applyAlignment="1" applyProtection="1">
      <alignment horizontal="right" vertical="center"/>
    </xf>
    <xf numFmtId="165" fontId="48" fillId="23" borderId="171" xfId="575" applyFont="1" applyFill="1" applyBorder="1" applyAlignment="1" applyProtection="1">
      <alignment horizontal="centerContinuous" vertical="center"/>
    </xf>
    <xf numFmtId="165" fontId="48" fillId="23" borderId="18" xfId="575" applyFont="1" applyFill="1" applyBorder="1" applyAlignment="1" applyProtection="1">
      <alignment horizontal="centerContinuous" vertical="center"/>
    </xf>
    <xf numFmtId="165" fontId="48" fillId="23" borderId="172" xfId="575" applyFont="1" applyFill="1" applyBorder="1" applyAlignment="1" applyProtection="1">
      <alignment horizontal="centerContinuous" vertical="center"/>
    </xf>
    <xf numFmtId="0" fontId="0" fillId="0" borderId="173" xfId="0" applyBorder="1" applyAlignment="1">
      <alignment horizontal="center" vertical="center"/>
    </xf>
    <xf numFmtId="0" fontId="0" fillId="22" borderId="153" xfId="0" applyFill="1" applyBorder="1" applyAlignment="1">
      <alignment horizontal="center" vertical="center" wrapText="1"/>
    </xf>
    <xf numFmtId="176" fontId="0" fillId="0" borderId="174" xfId="0" applyNumberFormat="1" applyBorder="1" applyAlignment="1">
      <alignment horizontal="right" vertical="center" indent="1"/>
    </xf>
    <xf numFmtId="165" fontId="0" fillId="0" borderId="174" xfId="575" applyFont="1" applyFill="1" applyBorder="1" applyAlignment="1" applyProtection="1">
      <alignment horizontal="center" vertical="center"/>
    </xf>
    <xf numFmtId="165" fontId="0" fillId="0" borderId="175" xfId="575" applyFont="1" applyFill="1" applyBorder="1" applyAlignment="1" applyProtection="1">
      <alignment horizontal="center" vertical="center"/>
    </xf>
    <xf numFmtId="0" fontId="31" fillId="18" borderId="12" xfId="0" applyFont="1" applyFill="1" applyBorder="1" applyAlignment="1">
      <alignment horizontal="right" vertical="center" indent="1"/>
    </xf>
    <xf numFmtId="0" fontId="26" fillId="0" borderId="177" xfId="0" applyFont="1" applyBorder="1" applyAlignment="1" applyProtection="1">
      <alignment horizontal="left" vertical="center"/>
      <protection locked="0"/>
    </xf>
    <xf numFmtId="0" fontId="26" fillId="0" borderId="178" xfId="0" applyFont="1" applyBorder="1" applyAlignment="1" applyProtection="1">
      <alignment horizontal="left" vertical="center"/>
      <protection locked="0"/>
    </xf>
    <xf numFmtId="0" fontId="26" fillId="0" borderId="179" xfId="0" applyFont="1" applyBorder="1" applyAlignment="1" applyProtection="1">
      <alignment horizontal="left" vertical="center"/>
      <protection locked="0"/>
    </xf>
    <xf numFmtId="167" fontId="27" fillId="0" borderId="93" xfId="0" applyNumberFormat="1" applyFont="1" applyBorder="1" applyAlignment="1" applyProtection="1">
      <alignment horizontal="left" vertical="center"/>
      <protection locked="0"/>
    </xf>
    <xf numFmtId="167" fontId="27" fillId="0" borderId="93" xfId="0" applyNumberFormat="1" applyFont="1" applyBorder="1" applyAlignment="1" applyProtection="1">
      <alignment horizontal="right" vertical="center"/>
      <protection locked="0"/>
    </xf>
    <xf numFmtId="167" fontId="27" fillId="0" borderId="95" xfId="0" applyNumberFormat="1" applyFont="1" applyBorder="1" applyAlignment="1" applyProtection="1">
      <alignment horizontal="left" vertical="center"/>
      <protection locked="0"/>
    </xf>
    <xf numFmtId="167" fontId="27" fillId="0" borderId="95" xfId="0" applyNumberFormat="1" applyFont="1" applyBorder="1" applyAlignment="1" applyProtection="1">
      <alignment horizontal="center" vertical="center"/>
      <protection locked="0"/>
    </xf>
    <xf numFmtId="167" fontId="42" fillId="0" borderId="95" xfId="0" applyNumberFormat="1" applyFont="1" applyBorder="1" applyAlignment="1" applyProtection="1">
      <alignment horizontal="center" vertical="center"/>
      <protection locked="0"/>
    </xf>
    <xf numFmtId="167" fontId="42" fillId="0" borderId="95" xfId="0" applyNumberFormat="1" applyFont="1" applyBorder="1" applyAlignment="1" applyProtection="1">
      <alignment horizontal="left" vertical="center"/>
      <protection locked="0"/>
    </xf>
    <xf numFmtId="167" fontId="27" fillId="0" borderId="111" xfId="0" applyNumberFormat="1" applyFont="1" applyBorder="1" applyAlignment="1" applyProtection="1">
      <alignment horizontal="right" vertical="center"/>
      <protection locked="0"/>
    </xf>
    <xf numFmtId="167" fontId="27" fillId="0" borderId="111" xfId="0" applyNumberFormat="1" applyFont="1" applyBorder="1" applyAlignment="1" applyProtection="1">
      <alignment horizontal="left" vertical="center"/>
      <protection locked="0"/>
    </xf>
    <xf numFmtId="167" fontId="27" fillId="0" borderId="112" xfId="0" applyNumberFormat="1" applyFont="1" applyBorder="1" applyAlignment="1" applyProtection="1">
      <alignment horizontal="right" vertical="center"/>
      <protection locked="0"/>
    </xf>
    <xf numFmtId="167" fontId="27" fillId="0" borderId="101" xfId="0" applyNumberFormat="1" applyFont="1" applyBorder="1" applyAlignment="1" applyProtection="1">
      <alignment horizontal="left" vertical="center"/>
      <protection locked="0"/>
    </xf>
    <xf numFmtId="167" fontId="27" fillId="0" borderId="105" xfId="0" applyNumberFormat="1" applyFont="1" applyBorder="1" applyAlignment="1" applyProtection="1">
      <alignment horizontal="left" vertical="center"/>
      <protection locked="0"/>
    </xf>
    <xf numFmtId="167" fontId="27" fillId="0" borderId="105" xfId="0" applyNumberFormat="1" applyFont="1" applyBorder="1" applyAlignment="1" applyProtection="1">
      <alignment horizontal="center" vertical="center"/>
      <protection locked="0"/>
    </xf>
    <xf numFmtId="167" fontId="42" fillId="0" borderId="105" xfId="0" applyNumberFormat="1" applyFont="1" applyBorder="1" applyAlignment="1" applyProtection="1">
      <alignment horizontal="center" vertical="center"/>
      <protection locked="0"/>
    </xf>
    <xf numFmtId="167" fontId="27" fillId="0" borderId="110" xfId="0" applyNumberFormat="1" applyFont="1" applyBorder="1" applyAlignment="1" applyProtection="1">
      <alignment horizontal="left" vertical="center"/>
      <protection locked="0"/>
    </xf>
    <xf numFmtId="167" fontId="27" fillId="0" borderId="180" xfId="0" applyNumberFormat="1" applyFont="1" applyBorder="1" applyAlignment="1" applyProtection="1">
      <alignment horizontal="left" vertical="center" indent="1" shrinkToFit="1"/>
      <protection locked="0"/>
    </xf>
    <xf numFmtId="167" fontId="27" fillId="0" borderId="96" xfId="0" applyNumberFormat="1" applyFont="1" applyBorder="1" applyAlignment="1" applyProtection="1">
      <alignment horizontal="left" vertical="center" indent="1" shrinkToFit="1"/>
      <protection locked="0"/>
    </xf>
    <xf numFmtId="167" fontId="27" fillId="0" borderId="181" xfId="0" applyNumberFormat="1" applyFont="1" applyBorder="1" applyAlignment="1" applyProtection="1">
      <alignment horizontal="left" vertical="center" indent="1" shrinkToFit="1"/>
      <protection locked="0"/>
    </xf>
    <xf numFmtId="167" fontId="27" fillId="0" borderId="102" xfId="0" applyNumberFormat="1" applyFont="1" applyBorder="1" applyAlignment="1" applyProtection="1">
      <alignment horizontal="right" vertical="center" shrinkToFit="1"/>
      <protection locked="0"/>
    </xf>
    <xf numFmtId="167" fontId="27" fillId="0" borderId="12" xfId="0" applyNumberFormat="1" applyFont="1" applyBorder="1" applyAlignment="1" applyProtection="1">
      <alignment horizontal="right" vertical="center" shrinkToFit="1"/>
      <protection locked="0"/>
    </xf>
    <xf numFmtId="167" fontId="27" fillId="0" borderId="103" xfId="0" applyNumberFormat="1" applyFont="1" applyBorder="1" applyAlignment="1" applyProtection="1">
      <alignment horizontal="right" vertical="center" shrinkToFit="1"/>
      <protection locked="0"/>
    </xf>
    <xf numFmtId="167" fontId="27" fillId="0" borderId="104" xfId="0" applyNumberFormat="1" applyFont="1" applyBorder="1" applyAlignment="1" applyProtection="1">
      <alignment horizontal="right" vertical="center" shrinkToFit="1"/>
      <protection locked="0"/>
    </xf>
    <xf numFmtId="167" fontId="27" fillId="0" borderId="105" xfId="0" applyNumberFormat="1" applyFont="1" applyBorder="1" applyAlignment="1" applyProtection="1">
      <alignment horizontal="right" vertical="center" shrinkToFit="1"/>
      <protection locked="0"/>
    </xf>
    <xf numFmtId="167" fontId="27" fillId="0" borderId="95" xfId="0" applyNumberFormat="1" applyFont="1" applyBorder="1" applyAlignment="1" applyProtection="1">
      <alignment horizontal="right" vertical="center" shrinkToFit="1"/>
      <protection locked="0"/>
    </xf>
    <xf numFmtId="167" fontId="27" fillId="0" borderId="96" xfId="0" applyNumberFormat="1" applyFont="1" applyBorder="1" applyAlignment="1" applyProtection="1">
      <alignment horizontal="right" vertical="center" shrinkToFit="1"/>
      <protection locked="0"/>
    </xf>
    <xf numFmtId="167" fontId="42" fillId="0" borderId="102" xfId="0" applyNumberFormat="1" applyFont="1" applyBorder="1" applyAlignment="1" applyProtection="1">
      <alignment horizontal="right" vertical="center" shrinkToFit="1"/>
      <protection locked="0"/>
    </xf>
    <xf numFmtId="167" fontId="42" fillId="0" borderId="12" xfId="0" applyNumberFormat="1" applyFont="1" applyBorder="1" applyAlignment="1" applyProtection="1">
      <alignment horizontal="right" vertical="center" shrinkToFit="1"/>
      <protection locked="0"/>
    </xf>
    <xf numFmtId="167" fontId="42" fillId="0" borderId="103" xfId="0" applyNumberFormat="1" applyFont="1" applyBorder="1" applyAlignment="1" applyProtection="1">
      <alignment horizontal="right" vertical="center" shrinkToFit="1"/>
      <protection locked="0"/>
    </xf>
    <xf numFmtId="167" fontId="42" fillId="0" borderId="104" xfId="0" applyNumberFormat="1" applyFont="1" applyBorder="1" applyAlignment="1" applyProtection="1">
      <alignment horizontal="right" vertical="center" shrinkToFit="1"/>
      <protection locked="0"/>
    </xf>
    <xf numFmtId="167" fontId="42" fillId="0" borderId="105" xfId="0" applyNumberFormat="1" applyFont="1" applyBorder="1" applyAlignment="1" applyProtection="1">
      <alignment horizontal="right" vertical="center" shrinkToFit="1"/>
      <protection locked="0"/>
    </xf>
    <xf numFmtId="167" fontId="42" fillId="0" borderId="95" xfId="0" applyNumberFormat="1" applyFont="1" applyBorder="1" applyAlignment="1" applyProtection="1">
      <alignment horizontal="right" vertical="center" shrinkToFit="1"/>
      <protection locked="0"/>
    </xf>
    <xf numFmtId="167" fontId="42" fillId="0" borderId="96" xfId="0" applyNumberFormat="1" applyFont="1" applyBorder="1" applyAlignment="1" applyProtection="1">
      <alignment horizontal="right" vertical="center" shrinkToFit="1"/>
      <protection locked="0"/>
    </xf>
    <xf numFmtId="167" fontId="27" fillId="0" borderId="106" xfId="0" applyNumberFormat="1" applyFont="1" applyBorder="1" applyAlignment="1" applyProtection="1">
      <alignment horizontal="right" vertical="center" shrinkToFit="1"/>
      <protection locked="0"/>
    </xf>
    <xf numFmtId="167" fontId="27" fillId="0" borderId="107" xfId="0" applyNumberFormat="1" applyFont="1" applyBorder="1" applyAlignment="1" applyProtection="1">
      <alignment horizontal="right" vertical="center" shrinkToFit="1"/>
      <protection locked="0"/>
    </xf>
    <xf numFmtId="167" fontId="27" fillId="0" borderId="108" xfId="0" applyNumberFormat="1" applyFont="1" applyBorder="1" applyAlignment="1" applyProtection="1">
      <alignment horizontal="right" vertical="center" shrinkToFit="1"/>
      <protection locked="0"/>
    </xf>
    <xf numFmtId="167" fontId="27" fillId="0" borderId="109" xfId="0" applyNumberFormat="1" applyFont="1" applyBorder="1" applyAlignment="1" applyProtection="1">
      <alignment horizontal="right" vertical="center" shrinkToFit="1"/>
      <protection locked="0"/>
    </xf>
    <xf numFmtId="167" fontId="27" fillId="0" borderId="110" xfId="0" applyNumberFormat="1" applyFont="1" applyBorder="1" applyAlignment="1" applyProtection="1">
      <alignment horizontal="right" vertical="center" shrinkToFit="1"/>
      <protection locked="0"/>
    </xf>
    <xf numFmtId="167" fontId="27" fillId="0" borderId="111" xfId="0" applyNumberFormat="1" applyFont="1" applyBorder="1" applyAlignment="1" applyProtection="1">
      <alignment horizontal="right" vertical="center" shrinkToFit="1"/>
      <protection locked="0"/>
    </xf>
    <xf numFmtId="167" fontId="27" fillId="0" borderId="112" xfId="0" applyNumberFormat="1" applyFont="1" applyBorder="1" applyAlignment="1" applyProtection="1">
      <alignment horizontal="right" vertical="center" shrinkToFit="1"/>
      <protection locked="0"/>
    </xf>
    <xf numFmtId="167" fontId="27" fillId="0" borderId="181" xfId="0" applyNumberFormat="1" applyFont="1" applyBorder="1" applyAlignment="1" applyProtection="1">
      <alignment horizontal="right" vertical="center" shrinkToFit="1"/>
      <protection locked="0"/>
    </xf>
    <xf numFmtId="49" fontId="42" fillId="0" borderId="182" xfId="0" applyNumberFormat="1" applyFont="1" applyBorder="1" applyAlignment="1" applyProtection="1">
      <alignment horizontal="center" vertical="center"/>
      <protection locked="0"/>
    </xf>
    <xf numFmtId="167" fontId="42" fillId="0" borderId="183" xfId="0" applyNumberFormat="1" applyFont="1" applyBorder="1" applyAlignment="1" applyProtection="1">
      <alignment horizontal="right" vertical="center"/>
      <protection locked="0"/>
    </xf>
    <xf numFmtId="49" fontId="42" fillId="0" borderId="184" xfId="0" applyNumberFormat="1" applyFont="1" applyBorder="1" applyAlignment="1" applyProtection="1">
      <alignment horizontal="center" vertical="center"/>
      <protection locked="0"/>
    </xf>
    <xf numFmtId="167" fontId="27" fillId="0" borderId="11" xfId="0" applyNumberFormat="1" applyFont="1" applyBorder="1" applyAlignment="1" applyProtection="1">
      <alignment horizontal="right" vertical="center" shrinkToFit="1"/>
      <protection locked="0"/>
    </xf>
    <xf numFmtId="167" fontId="42" fillId="0" borderId="116" xfId="0" applyNumberFormat="1" applyFont="1" applyBorder="1" applyAlignment="1" applyProtection="1">
      <alignment horizontal="right" vertical="center"/>
      <protection locked="0"/>
    </xf>
    <xf numFmtId="167" fontId="42" fillId="0" borderId="11" xfId="0" applyNumberFormat="1" applyFont="1" applyBorder="1" applyAlignment="1" applyProtection="1">
      <alignment horizontal="right" vertical="center" shrinkToFit="1"/>
      <protection locked="0"/>
    </xf>
    <xf numFmtId="167" fontId="27" fillId="0" borderId="116" xfId="0" applyNumberFormat="1" applyFont="1" applyBorder="1" applyAlignment="1" applyProtection="1">
      <alignment horizontal="right" vertical="center" shrinkToFit="1"/>
      <protection locked="0"/>
    </xf>
    <xf numFmtId="167" fontId="42" fillId="0" borderId="116" xfId="0" applyNumberFormat="1" applyFont="1" applyBorder="1" applyAlignment="1" applyProtection="1">
      <alignment horizontal="right" vertical="center" shrinkToFit="1"/>
      <protection locked="0"/>
    </xf>
    <xf numFmtId="49" fontId="42" fillId="0" borderId="185" xfId="0" applyNumberFormat="1" applyFont="1" applyBorder="1" applyAlignment="1" applyProtection="1">
      <alignment horizontal="center" vertical="center"/>
      <protection locked="0"/>
    </xf>
    <xf numFmtId="49" fontId="27" fillId="0" borderId="186" xfId="0" applyNumberFormat="1" applyFont="1" applyBorder="1" applyAlignment="1" applyProtection="1">
      <alignment horizontal="center" vertical="center"/>
      <protection locked="0"/>
    </xf>
    <xf numFmtId="167" fontId="27" fillId="0" borderId="187" xfId="0" applyNumberFormat="1" applyFont="1" applyBorder="1" applyAlignment="1" applyProtection="1">
      <alignment horizontal="center" vertical="center"/>
      <protection locked="0"/>
    </xf>
    <xf numFmtId="167" fontId="27" fillId="0" borderId="174" xfId="0" applyNumberFormat="1" applyFont="1" applyBorder="1" applyAlignment="1" applyProtection="1">
      <alignment horizontal="center" vertical="center"/>
      <protection locked="0"/>
    </xf>
    <xf numFmtId="167" fontId="27" fillId="0" borderId="174" xfId="0" applyNumberFormat="1" applyFont="1" applyBorder="1" applyAlignment="1" applyProtection="1">
      <alignment horizontal="right" vertical="center"/>
      <protection locked="0"/>
    </xf>
    <xf numFmtId="167" fontId="27" fillId="0" borderId="174" xfId="0" applyNumberFormat="1" applyFont="1" applyBorder="1" applyAlignment="1" applyProtection="1">
      <alignment horizontal="right" vertical="center" shrinkToFit="1"/>
      <protection locked="0"/>
    </xf>
    <xf numFmtId="167" fontId="27" fillId="0" borderId="175" xfId="0" applyNumberFormat="1" applyFont="1" applyBorder="1" applyAlignment="1" applyProtection="1">
      <alignment horizontal="right" vertical="center" shrinkToFit="1"/>
      <protection locked="0"/>
    </xf>
    <xf numFmtId="167" fontId="27" fillId="0" borderId="188" xfId="0" applyNumberFormat="1" applyFont="1" applyBorder="1" applyAlignment="1" applyProtection="1">
      <alignment horizontal="right" vertical="center" shrinkToFit="1"/>
      <protection locked="0"/>
    </xf>
    <xf numFmtId="167" fontId="27" fillId="0" borderId="124" xfId="0" applyNumberFormat="1" applyFont="1" applyBorder="1" applyAlignment="1" applyProtection="1">
      <alignment horizontal="right" vertical="center" shrinkToFit="1"/>
      <protection locked="0"/>
    </xf>
    <xf numFmtId="167" fontId="27" fillId="0" borderId="189" xfId="0" applyNumberFormat="1" applyFont="1" applyBorder="1" applyAlignment="1" applyProtection="1">
      <alignment horizontal="right" vertical="center" shrinkToFit="1"/>
      <protection locked="0"/>
    </xf>
    <xf numFmtId="167" fontId="27" fillId="0" borderId="124" xfId="0" applyNumberFormat="1" applyFont="1" applyBorder="1" applyAlignment="1" applyProtection="1">
      <alignment horizontal="right" vertical="center"/>
      <protection locked="0"/>
    </xf>
    <xf numFmtId="7" fontId="27" fillId="0" borderId="124" xfId="0" applyNumberFormat="1" applyFont="1" applyBorder="1" applyAlignment="1" applyProtection="1">
      <alignment horizontal="right" vertical="center" shrinkToFit="1"/>
      <protection locked="0"/>
    </xf>
    <xf numFmtId="7" fontId="27" fillId="0" borderId="190" xfId="0" applyNumberFormat="1" applyFont="1" applyBorder="1" applyAlignment="1" applyProtection="1">
      <alignment horizontal="right" vertical="center" shrinkToFit="1"/>
      <protection locked="0"/>
    </xf>
    <xf numFmtId="167" fontId="27" fillId="0" borderId="191" xfId="0" applyNumberFormat="1" applyFont="1" applyBorder="1" applyAlignment="1" applyProtection="1">
      <alignment horizontal="right" vertical="center" shrinkToFit="1"/>
      <protection locked="0"/>
    </xf>
    <xf numFmtId="167" fontId="42" fillId="0" borderId="188" xfId="0" applyNumberFormat="1" applyFont="1" applyBorder="1" applyAlignment="1" applyProtection="1">
      <alignment horizontal="right" vertical="center" shrinkToFit="1"/>
      <protection locked="0"/>
    </xf>
    <xf numFmtId="167" fontId="42" fillId="0" borderId="124" xfId="0" applyNumberFormat="1" applyFont="1" applyBorder="1" applyAlignment="1" applyProtection="1">
      <alignment horizontal="right" vertical="center" shrinkToFit="1"/>
      <protection locked="0"/>
    </xf>
    <xf numFmtId="167" fontId="42" fillId="0" borderId="189" xfId="0" applyNumberFormat="1" applyFont="1" applyBorder="1" applyAlignment="1" applyProtection="1">
      <alignment horizontal="right" vertical="center" shrinkToFit="1"/>
      <protection locked="0"/>
    </xf>
    <xf numFmtId="7" fontId="42" fillId="0" borderId="124" xfId="0" applyNumberFormat="1" applyFont="1" applyBorder="1" applyAlignment="1" applyProtection="1">
      <alignment horizontal="right" vertical="center" shrinkToFit="1"/>
      <protection locked="0"/>
    </xf>
    <xf numFmtId="7" fontId="42" fillId="0" borderId="190" xfId="0" applyNumberFormat="1" applyFont="1" applyBorder="1" applyAlignment="1" applyProtection="1">
      <alignment horizontal="right" vertical="center" shrinkToFit="1"/>
      <protection locked="0"/>
    </xf>
    <xf numFmtId="167" fontId="42" fillId="0" borderId="191" xfId="0" applyNumberFormat="1" applyFont="1" applyBorder="1" applyAlignment="1" applyProtection="1">
      <alignment horizontal="right" vertical="center" shrinkToFit="1"/>
      <protection locked="0"/>
    </xf>
    <xf numFmtId="167" fontId="42" fillId="0" borderId="190" xfId="0" applyNumberFormat="1" applyFont="1" applyBorder="1" applyAlignment="1" applyProtection="1">
      <alignment horizontal="right" vertical="center" shrinkToFit="1"/>
      <protection locked="0"/>
    </xf>
    <xf numFmtId="167" fontId="27" fillId="0" borderId="190" xfId="0" applyNumberFormat="1" applyFont="1" applyBorder="1" applyAlignment="1" applyProtection="1">
      <alignment horizontal="right" vertical="center" shrinkToFit="1"/>
      <protection locked="0"/>
    </xf>
    <xf numFmtId="167" fontId="27" fillId="0" borderId="192" xfId="0" applyNumberFormat="1" applyFont="1" applyBorder="1" applyAlignment="1" applyProtection="1">
      <alignment horizontal="right" vertical="center" shrinkToFit="1"/>
      <protection locked="0"/>
    </xf>
    <xf numFmtId="167" fontId="27" fillId="0" borderId="193" xfId="0" applyNumberFormat="1" applyFont="1" applyBorder="1" applyAlignment="1" applyProtection="1">
      <alignment horizontal="right" vertical="center" shrinkToFit="1"/>
      <protection locked="0"/>
    </xf>
    <xf numFmtId="167" fontId="27" fillId="0" borderId="194" xfId="0" applyNumberFormat="1" applyFont="1" applyBorder="1" applyAlignment="1" applyProtection="1">
      <alignment horizontal="right" vertical="center" shrinkToFit="1"/>
      <protection locked="0"/>
    </xf>
    <xf numFmtId="167" fontId="27" fillId="0" borderId="195" xfId="0" applyNumberFormat="1" applyFont="1" applyBorder="1" applyAlignment="1" applyProtection="1">
      <alignment horizontal="right" vertical="center" shrinkToFit="1"/>
      <protection locked="0"/>
    </xf>
    <xf numFmtId="167" fontId="27" fillId="0" borderId="196" xfId="0" applyNumberFormat="1" applyFont="1" applyBorder="1" applyAlignment="1" applyProtection="1">
      <alignment horizontal="right" vertical="center" shrinkToFit="1"/>
      <protection locked="0"/>
    </xf>
    <xf numFmtId="167" fontId="27" fillId="0" borderId="124" xfId="0" applyNumberFormat="1" applyFont="1" applyBorder="1" applyAlignment="1" applyProtection="1">
      <alignment vertical="center"/>
      <protection locked="0"/>
    </xf>
    <xf numFmtId="167" fontId="51" fillId="0" borderId="124" xfId="0" applyNumberFormat="1" applyFont="1" applyBorder="1" applyAlignment="1" applyProtection="1">
      <alignment horizontal="right" vertical="center" shrinkToFit="1"/>
      <protection locked="0"/>
    </xf>
    <xf numFmtId="0" fontId="25" fillId="0" borderId="17" xfId="0" applyFont="1" applyBorder="1" applyAlignment="1" applyProtection="1">
      <alignment horizontal="centerContinuous"/>
      <protection locked="0"/>
    </xf>
    <xf numFmtId="0" fontId="25" fillId="0" borderId="28" xfId="0" applyFont="1" applyBorder="1" applyAlignment="1" applyProtection="1">
      <alignment horizontal="centerContinuous"/>
      <protection locked="0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25" fillId="0" borderId="0" xfId="0" applyFont="1"/>
    <xf numFmtId="0" fontId="25" fillId="0" borderId="0" xfId="0" applyFont="1" applyAlignment="1">
      <alignment horizontal="centerContinuous"/>
    </xf>
    <xf numFmtId="0" fontId="21" fillId="0" borderId="0" xfId="0" applyFont="1"/>
    <xf numFmtId="0" fontId="25" fillId="0" borderId="118" xfId="0" applyFont="1" applyBorder="1" applyAlignment="1" applyProtection="1">
      <alignment horizontal="centerContinuous"/>
      <protection locked="0"/>
    </xf>
    <xf numFmtId="0" fontId="25" fillId="0" borderId="197" xfId="0" applyFont="1" applyBorder="1" applyAlignment="1" applyProtection="1">
      <alignment horizontal="centerContinuous"/>
      <protection locked="0"/>
    </xf>
    <xf numFmtId="0" fontId="25" fillId="0" borderId="198" xfId="0" applyFont="1" applyBorder="1" applyAlignment="1" applyProtection="1">
      <alignment horizontal="centerContinuous"/>
      <protection locked="0"/>
    </xf>
    <xf numFmtId="0" fontId="25" fillId="0" borderId="199" xfId="0" applyFont="1" applyBorder="1" applyAlignment="1" applyProtection="1">
      <alignment horizontal="centerContinuous"/>
      <protection locked="0"/>
    </xf>
    <xf numFmtId="0" fontId="0" fillId="0" borderId="198" xfId="0" applyBorder="1" applyProtection="1">
      <protection locked="0"/>
    </xf>
    <xf numFmtId="0" fontId="0" fillId="0" borderId="19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00" xfId="0" applyBorder="1" applyProtection="1">
      <protection locked="0"/>
    </xf>
    <xf numFmtId="0" fontId="1" fillId="0" borderId="0" xfId="595"/>
    <xf numFmtId="0" fontId="1" fillId="0" borderId="0" xfId="595" applyAlignment="1">
      <alignment vertical="center"/>
    </xf>
    <xf numFmtId="0" fontId="1" fillId="24" borderId="17" xfId="595" applyFill="1" applyBorder="1" applyAlignment="1">
      <alignment vertical="center"/>
    </xf>
    <xf numFmtId="0" fontId="1" fillId="24" borderId="90" xfId="595" applyFill="1" applyBorder="1" applyAlignment="1">
      <alignment vertical="center"/>
    </xf>
    <xf numFmtId="0" fontId="1" fillId="24" borderId="90" xfId="595" applyFill="1" applyBorder="1" applyAlignment="1">
      <alignment horizontal="right" vertical="center"/>
    </xf>
    <xf numFmtId="172" fontId="25" fillId="24" borderId="201" xfId="552" applyNumberFormat="1" applyFont="1" applyFill="1" applyBorder="1" applyAlignment="1" applyProtection="1">
      <alignment horizontal="centerContinuous" vertical="center"/>
    </xf>
    <xf numFmtId="172" fontId="25" fillId="24" borderId="202" xfId="595" applyNumberFormat="1" applyFont="1" applyFill="1" applyBorder="1" applyAlignment="1">
      <alignment horizontal="centerContinuous" vertical="center"/>
    </xf>
    <xf numFmtId="0" fontId="45" fillId="0" borderId="0" xfId="595" applyFont="1" applyAlignment="1">
      <alignment horizontal="center" vertical="center"/>
    </xf>
    <xf numFmtId="172" fontId="24" fillId="0" borderId="155" xfId="595" applyNumberFormat="1" applyFont="1" applyBorder="1" applyAlignment="1">
      <alignment vertical="center"/>
    </xf>
    <xf numFmtId="172" fontId="24" fillId="0" borderId="159" xfId="595" applyNumberFormat="1" applyFont="1" applyBorder="1" applyAlignment="1">
      <alignment vertical="center"/>
    </xf>
    <xf numFmtId="1" fontId="50" fillId="25" borderId="205" xfId="595" applyNumberFormat="1" applyFont="1" applyFill="1" applyBorder="1" applyAlignment="1">
      <alignment horizontal="center" vertical="center"/>
    </xf>
    <xf numFmtId="173" fontId="50" fillId="25" borderId="206" xfId="595" applyNumberFormat="1" applyFont="1" applyFill="1" applyBorder="1" applyAlignment="1">
      <alignment horizontal="right" vertical="center"/>
    </xf>
    <xf numFmtId="175" fontId="49" fillId="25" borderId="152" xfId="595" applyNumberFormat="1" applyFont="1" applyFill="1" applyBorder="1" applyAlignment="1">
      <alignment horizontal="center" vertical="center"/>
    </xf>
    <xf numFmtId="168" fontId="50" fillId="25" borderId="152" xfId="595" applyNumberFormat="1" applyFont="1" applyFill="1" applyBorder="1" applyAlignment="1">
      <alignment horizontal="left" vertical="center"/>
    </xf>
    <xf numFmtId="0" fontId="50" fillId="25" borderId="152" xfId="595" applyFont="1" applyFill="1" applyBorder="1" applyAlignment="1">
      <alignment horizontal="center" vertical="center"/>
    </xf>
    <xf numFmtId="174" fontId="24" fillId="31" borderId="201" xfId="552" applyNumberFormat="1" applyFont="1" applyFill="1" applyBorder="1" applyAlignment="1" applyProtection="1">
      <alignment horizontal="center" vertical="center"/>
    </xf>
    <xf numFmtId="174" fontId="24" fillId="31" borderId="202" xfId="552" applyNumberFormat="1" applyFont="1" applyFill="1" applyBorder="1" applyAlignment="1" applyProtection="1">
      <alignment horizontal="center" vertical="center"/>
    </xf>
    <xf numFmtId="172" fontId="24" fillId="31" borderId="201" xfId="595" applyNumberFormat="1" applyFont="1" applyFill="1" applyBorder="1" applyAlignment="1">
      <alignment vertical="center"/>
    </xf>
    <xf numFmtId="172" fontId="24" fillId="31" borderId="202" xfId="595" applyNumberFormat="1" applyFont="1" applyFill="1" applyBorder="1" applyAlignment="1">
      <alignment vertical="center"/>
    </xf>
    <xf numFmtId="0" fontId="1" fillId="26" borderId="205" xfId="595" applyFill="1" applyBorder="1" applyAlignment="1">
      <alignment vertical="center"/>
    </xf>
    <xf numFmtId="0" fontId="1" fillId="26" borderId="206" xfId="595" applyFill="1" applyBorder="1" applyAlignment="1">
      <alignment vertical="center"/>
    </xf>
    <xf numFmtId="0" fontId="1" fillId="26" borderId="207" xfId="595" applyFill="1" applyBorder="1" applyAlignment="1">
      <alignment horizontal="right" vertical="center"/>
    </xf>
    <xf numFmtId="0" fontId="1" fillId="26" borderId="152" xfId="595" applyFill="1" applyBorder="1" applyAlignment="1">
      <alignment horizontal="right" vertical="center"/>
    </xf>
    <xf numFmtId="175" fontId="48" fillId="26" borderId="152" xfId="595" applyNumberFormat="1" applyFont="1" applyFill="1" applyBorder="1" applyAlignment="1">
      <alignment horizontal="center" vertical="center"/>
    </xf>
    <xf numFmtId="7" fontId="1" fillId="0" borderId="0" xfId="595" applyNumberFormat="1"/>
    <xf numFmtId="7" fontId="25" fillId="32" borderId="202" xfId="552" applyNumberFormat="1" applyFont="1" applyFill="1" applyBorder="1" applyAlignment="1" applyProtection="1">
      <alignment horizontal="centerContinuous" vertical="center"/>
    </xf>
    <xf numFmtId="7" fontId="25" fillId="32" borderId="201" xfId="552" applyNumberFormat="1" applyFont="1" applyFill="1" applyBorder="1" applyAlignment="1" applyProtection="1">
      <alignment horizontal="centerContinuous" vertical="center"/>
    </xf>
    <xf numFmtId="0" fontId="0" fillId="0" borderId="0" xfId="595" applyFont="1" applyAlignment="1" applyProtection="1">
      <alignment vertical="center"/>
      <protection locked="0"/>
    </xf>
    <xf numFmtId="0" fontId="1" fillId="0" borderId="0" xfId="595" applyAlignment="1" applyProtection="1">
      <alignment vertical="center"/>
      <protection locked="0"/>
    </xf>
    <xf numFmtId="0" fontId="46" fillId="0" borderId="0" xfId="595" applyFont="1" applyAlignment="1" applyProtection="1">
      <alignment horizontal="right" vertical="center"/>
      <protection locked="0"/>
    </xf>
    <xf numFmtId="0" fontId="0" fillId="0" borderId="0" xfId="595" applyFont="1" applyAlignment="1" applyProtection="1">
      <alignment horizontal="left" vertical="center"/>
      <protection locked="0"/>
    </xf>
    <xf numFmtId="170" fontId="1" fillId="0" borderId="0" xfId="595" applyNumberFormat="1" applyAlignment="1" applyProtection="1">
      <alignment vertical="center"/>
      <protection locked="0"/>
    </xf>
    <xf numFmtId="174" fontId="24" fillId="0" borderId="155" xfId="552" applyNumberFormat="1" applyFont="1" applyFill="1" applyBorder="1" applyAlignment="1" applyProtection="1">
      <alignment horizontal="center" vertical="center"/>
      <protection locked="0"/>
    </xf>
    <xf numFmtId="174" fontId="24" fillId="0" borderId="203" xfId="552" applyNumberFormat="1" applyFont="1" applyFill="1" applyBorder="1" applyAlignment="1" applyProtection="1">
      <alignment horizontal="center" vertical="center"/>
      <protection locked="0"/>
    </xf>
    <xf numFmtId="174" fontId="24" fillId="0" borderId="159" xfId="552" applyNumberFormat="1" applyFont="1" applyFill="1" applyBorder="1" applyAlignment="1" applyProtection="1">
      <alignment horizontal="center" vertical="center"/>
      <protection locked="0"/>
    </xf>
    <xf numFmtId="174" fontId="24" fillId="0" borderId="204" xfId="552" applyNumberFormat="1" applyFont="1" applyFill="1" applyBorder="1" applyAlignment="1" applyProtection="1">
      <alignment horizontal="center" vertical="center"/>
      <protection locked="0"/>
    </xf>
    <xf numFmtId="0" fontId="0" fillId="22" borderId="152" xfId="0" applyFill="1" applyBorder="1" applyAlignment="1">
      <alignment horizontal="center" vertical="center"/>
    </xf>
    <xf numFmtId="0" fontId="0" fillId="22" borderId="152" xfId="0" applyFill="1" applyBorder="1" applyAlignment="1">
      <alignment horizontal="right" vertical="center"/>
    </xf>
    <xf numFmtId="165" fontId="0" fillId="0" borderId="11" xfId="575" applyFont="1" applyFill="1" applyBorder="1" applyAlignment="1" applyProtection="1">
      <alignment horizontal="right" vertical="center"/>
    </xf>
    <xf numFmtId="165" fontId="0" fillId="0" borderId="116" xfId="575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0" fillId="22" borderId="152" xfId="0" applyFill="1" applyBorder="1" applyAlignment="1">
      <alignment horizontal="right" vertical="center" wrapText="1"/>
    </xf>
    <xf numFmtId="0" fontId="32" fillId="7" borderId="114" xfId="0" applyFont="1" applyFill="1" applyBorder="1" applyAlignment="1">
      <alignment horizontal="center" vertical="center"/>
    </xf>
    <xf numFmtId="0" fontId="31" fillId="19" borderId="17" xfId="0" applyFont="1" applyFill="1" applyBorder="1" applyAlignment="1">
      <alignment horizontal="right" vertical="center"/>
    </xf>
    <xf numFmtId="0" fontId="25" fillId="19" borderId="90" xfId="0" applyFont="1" applyFill="1" applyBorder="1" applyAlignment="1">
      <alignment horizontal="right" vertical="center"/>
    </xf>
    <xf numFmtId="0" fontId="25" fillId="19" borderId="90" xfId="0" applyFont="1" applyFill="1" applyBorder="1" applyAlignment="1">
      <alignment horizontal="centerContinuous" vertical="center" wrapText="1"/>
    </xf>
    <xf numFmtId="0" fontId="31" fillId="19" borderId="90" xfId="0" applyFont="1" applyFill="1" applyBorder="1" applyAlignment="1">
      <alignment horizontal="centerContinuous" vertical="center" wrapText="1"/>
    </xf>
    <xf numFmtId="0" fontId="31" fillId="19" borderId="158" xfId="0" applyFont="1" applyFill="1" applyBorder="1" applyAlignment="1">
      <alignment horizontal="centerContinuous" vertical="center" wrapText="1"/>
    </xf>
    <xf numFmtId="0" fontId="22" fillId="19" borderId="158" xfId="0" applyFont="1" applyFill="1" applyBorder="1" applyAlignment="1">
      <alignment horizontal="right" vertical="center"/>
    </xf>
    <xf numFmtId="0" fontId="22" fillId="19" borderId="19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Continuous" vertical="center"/>
    </xf>
    <xf numFmtId="0" fontId="32" fillId="0" borderId="12" xfId="0" applyFont="1" applyBorder="1" applyAlignment="1">
      <alignment horizontal="right" vertical="center" indent="1"/>
    </xf>
    <xf numFmtId="44" fontId="1" fillId="0" borderId="12" xfId="574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right" vertical="center" indent="1"/>
    </xf>
    <xf numFmtId="44" fontId="1" fillId="0" borderId="208" xfId="574" applyFill="1" applyBorder="1" applyAlignment="1">
      <alignment horizontal="center" vertical="center"/>
    </xf>
    <xf numFmtId="168" fontId="31" fillId="0" borderId="12" xfId="0" applyNumberFormat="1" applyFont="1" applyBorder="1" applyAlignment="1">
      <alignment horizontal="right" vertical="center" indent="1"/>
    </xf>
    <xf numFmtId="44" fontId="1" fillId="0" borderId="12" xfId="574" applyFill="1" applyBorder="1" applyAlignment="1">
      <alignment vertical="center"/>
    </xf>
    <xf numFmtId="168" fontId="31" fillId="0" borderId="11" xfId="0" applyNumberFormat="1" applyFont="1" applyBorder="1" applyAlignment="1">
      <alignment horizontal="centerContinuous" vertical="center"/>
    </xf>
    <xf numFmtId="168" fontId="31" fillId="0" borderId="11" xfId="0" applyNumberFormat="1" applyFont="1" applyBorder="1" applyAlignment="1">
      <alignment horizontal="right" vertical="center" indent="1"/>
    </xf>
    <xf numFmtId="49" fontId="30" fillId="0" borderId="12" xfId="0" applyNumberFormat="1" applyFont="1" applyBorder="1" applyAlignment="1">
      <alignment horizontal="center" vertical="center"/>
    </xf>
    <xf numFmtId="44" fontId="1" fillId="0" borderId="208" xfId="574" applyFill="1" applyBorder="1" applyAlignment="1" applyProtection="1">
      <alignment horizontal="center" vertical="center"/>
    </xf>
    <xf numFmtId="49" fontId="30" fillId="0" borderId="12" xfId="0" applyNumberFormat="1" applyFont="1" applyBorder="1" applyAlignment="1">
      <alignment vertical="center"/>
    </xf>
    <xf numFmtId="49" fontId="30" fillId="0" borderId="11" xfId="0" applyNumberFormat="1" applyFont="1" applyBorder="1" applyAlignment="1">
      <alignment vertical="center"/>
    </xf>
    <xf numFmtId="0" fontId="31" fillId="0" borderId="11" xfId="0" applyFont="1" applyBorder="1" applyAlignment="1">
      <alignment horizontal="right" vertical="center" indent="1"/>
    </xf>
    <xf numFmtId="0" fontId="31" fillId="0" borderId="12" xfId="0" applyFont="1" applyBorder="1" applyAlignment="1">
      <alignment horizontal="right" vertical="center" indent="1"/>
    </xf>
    <xf numFmtId="0" fontId="31" fillId="0" borderId="12" xfId="0" applyFont="1" applyBorder="1" applyAlignment="1">
      <alignment horizontal="centerContinuous" vertical="center"/>
    </xf>
    <xf numFmtId="44" fontId="1" fillId="0" borderId="12" xfId="574" applyFill="1" applyBorder="1" applyAlignment="1" applyProtection="1">
      <alignment horizontal="right" vertical="center"/>
    </xf>
    <xf numFmtId="168" fontId="31" fillId="0" borderId="12" xfId="0" applyNumberFormat="1" applyFont="1" applyBorder="1" applyAlignment="1">
      <alignment horizontal="center" vertical="center"/>
    </xf>
    <xf numFmtId="168" fontId="31" fillId="0" borderId="209" xfId="0" applyNumberFormat="1" applyFont="1" applyBorder="1" applyAlignment="1">
      <alignment horizontal="center" vertical="center"/>
    </xf>
    <xf numFmtId="168" fontId="31" fillId="0" borderId="210" xfId="0" applyNumberFormat="1" applyFont="1" applyBorder="1" applyAlignment="1">
      <alignment horizontal="right" vertical="center" indent="1"/>
    </xf>
    <xf numFmtId="44" fontId="1" fillId="0" borderId="211" xfId="574" applyFill="1" applyBorder="1" applyAlignment="1">
      <alignment vertical="center"/>
    </xf>
    <xf numFmtId="0" fontId="32" fillId="33" borderId="212" xfId="0" applyFont="1" applyFill="1" applyBorder="1" applyAlignment="1">
      <alignment horizontal="center" vertical="center"/>
    </xf>
    <xf numFmtId="0" fontId="30" fillId="33" borderId="212" xfId="0" applyFont="1" applyFill="1" applyBorder="1" applyAlignment="1">
      <alignment vertical="center"/>
    </xf>
    <xf numFmtId="0" fontId="30" fillId="33" borderId="213" xfId="0" applyFont="1" applyFill="1" applyBorder="1" applyAlignment="1">
      <alignment vertical="center"/>
    </xf>
    <xf numFmtId="0" fontId="0" fillId="0" borderId="65" xfId="0" applyBorder="1" applyAlignment="1">
      <alignment horizontal="center"/>
    </xf>
    <xf numFmtId="0" fontId="0" fillId="0" borderId="2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5" xfId="0" applyBorder="1"/>
    <xf numFmtId="0" fontId="0" fillId="0" borderId="2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7" xfId="0" applyBorder="1" applyProtection="1">
      <protection locked="0"/>
    </xf>
    <xf numFmtId="0" fontId="0" fillId="0" borderId="220" xfId="0" applyBorder="1" applyProtection="1">
      <protection locked="0"/>
    </xf>
    <xf numFmtId="0" fontId="0" fillId="0" borderId="118" xfId="0" applyBorder="1" applyAlignment="1" applyProtection="1">
      <alignment horizontal="center"/>
      <protection locked="0"/>
    </xf>
    <xf numFmtId="0" fontId="0" fillId="0" borderId="118" xfId="0" applyBorder="1" applyProtection="1">
      <protection locked="0"/>
    </xf>
    <xf numFmtId="0" fontId="0" fillId="0" borderId="176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57" fillId="0" borderId="0" xfId="0" applyFont="1"/>
    <xf numFmtId="0" fontId="58" fillId="0" borderId="53" xfId="0" applyFont="1" applyBorder="1" applyAlignment="1">
      <alignment horizontal="center" vertical="center" wrapText="1"/>
    </xf>
    <xf numFmtId="0" fontId="58" fillId="0" borderId="53" xfId="0" applyFont="1" applyBorder="1" applyAlignment="1">
      <alignment horizontal="center" vertical="center"/>
    </xf>
    <xf numFmtId="0" fontId="59" fillId="0" borderId="224" xfId="0" applyFont="1" applyBorder="1" applyAlignment="1">
      <alignment horizontal="center" vertical="center"/>
    </xf>
    <xf numFmtId="0" fontId="61" fillId="0" borderId="214" xfId="0" applyFont="1" applyBorder="1" applyAlignment="1">
      <alignment horizontal="center" vertical="center"/>
    </xf>
    <xf numFmtId="0" fontId="61" fillId="0" borderId="215" xfId="0" applyFont="1" applyBorder="1" applyAlignment="1">
      <alignment horizontal="center" vertical="center"/>
    </xf>
    <xf numFmtId="0" fontId="61" fillId="34" borderId="215" xfId="0" applyFont="1" applyFill="1" applyBorder="1" applyAlignment="1">
      <alignment horizontal="center" vertical="center"/>
    </xf>
    <xf numFmtId="0" fontId="61" fillId="35" borderId="217" xfId="0" applyFont="1" applyFill="1" applyBorder="1" applyAlignment="1">
      <alignment horizontal="center" vertical="center"/>
    </xf>
    <xf numFmtId="0" fontId="62" fillId="0" borderId="53" xfId="0" applyFont="1" applyBorder="1" applyAlignment="1">
      <alignment horizontal="right" vertical="center" wrapText="1"/>
    </xf>
    <xf numFmtId="169" fontId="0" fillId="0" borderId="53" xfId="0" applyNumberFormat="1" applyBorder="1"/>
    <xf numFmtId="0" fontId="53" fillId="0" borderId="0" xfId="0" applyFont="1" applyAlignment="1">
      <alignment horizontal="center" vertical="center"/>
    </xf>
    <xf numFmtId="0" fontId="63" fillId="0" borderId="53" xfId="0" applyFont="1" applyBorder="1" applyAlignment="1">
      <alignment horizontal="center" vertical="center" wrapText="1"/>
    </xf>
    <xf numFmtId="0" fontId="64" fillId="0" borderId="53" xfId="0" applyFont="1" applyBorder="1" applyAlignment="1">
      <alignment horizontal="center" vertical="center"/>
    </xf>
    <xf numFmtId="0" fontId="59" fillId="0" borderId="53" xfId="0" applyFont="1" applyBorder="1" applyAlignment="1">
      <alignment horizontal="center" vertical="center"/>
    </xf>
    <xf numFmtId="0" fontId="65" fillId="0" borderId="0" xfId="0" applyFont="1"/>
    <xf numFmtId="0" fontId="66" fillId="0" borderId="53" xfId="0" applyFont="1" applyBorder="1" applyAlignment="1">
      <alignment horizontal="right" vertical="center" wrapText="1"/>
    </xf>
    <xf numFmtId="0" fontId="67" fillId="0" borderId="53" xfId="0" applyFont="1" applyBorder="1" applyAlignment="1">
      <alignment horizontal="center" vertical="center"/>
    </xf>
    <xf numFmtId="0" fontId="68" fillId="0" borderId="232" xfId="0" applyFont="1" applyBorder="1" applyAlignment="1">
      <alignment horizontal="center" vertical="center"/>
    </xf>
    <xf numFmtId="0" fontId="68" fillId="0" borderId="233" xfId="0" applyFont="1" applyBorder="1" applyAlignment="1">
      <alignment horizontal="center" vertical="center"/>
    </xf>
    <xf numFmtId="0" fontId="68" fillId="34" borderId="233" xfId="0" applyFont="1" applyFill="1" applyBorder="1" applyAlignment="1">
      <alignment horizontal="center" vertical="center"/>
    </xf>
    <xf numFmtId="169" fontId="67" fillId="0" borderId="53" xfId="0" applyNumberFormat="1" applyFont="1" applyBorder="1"/>
    <xf numFmtId="0" fontId="68" fillId="35" borderId="236" xfId="0" applyFont="1" applyFill="1" applyBorder="1" applyAlignment="1">
      <alignment horizontal="center" vertical="center"/>
    </xf>
    <xf numFmtId="169" fontId="0" fillId="0" borderId="214" xfId="0" applyNumberFormat="1" applyBorder="1" applyProtection="1">
      <protection locked="0"/>
    </xf>
    <xf numFmtId="169" fontId="0" fillId="0" borderId="215" xfId="0" applyNumberFormat="1" applyBorder="1" applyProtection="1">
      <protection locked="0"/>
    </xf>
    <xf numFmtId="169" fontId="0" fillId="34" borderId="215" xfId="0" applyNumberFormat="1" applyFill="1" applyBorder="1" applyProtection="1">
      <protection locked="0"/>
    </xf>
    <xf numFmtId="169" fontId="0" fillId="35" borderId="215" xfId="0" applyNumberFormat="1" applyFill="1" applyBorder="1" applyProtection="1">
      <protection locked="0"/>
    </xf>
    <xf numFmtId="169" fontId="0" fillId="0" borderId="229" xfId="0" applyNumberFormat="1" applyBorder="1" applyProtection="1">
      <protection locked="0"/>
    </xf>
    <xf numFmtId="169" fontId="0" fillId="0" borderId="216" xfId="0" applyNumberFormat="1" applyBorder="1" applyProtection="1">
      <protection locked="0"/>
    </xf>
    <xf numFmtId="14" fontId="45" fillId="24" borderId="90" xfId="595" applyNumberFormat="1" applyFont="1" applyFill="1" applyBorder="1" applyAlignment="1">
      <alignment horizontal="center" vertical="center"/>
    </xf>
    <xf numFmtId="1" fontId="24" fillId="0" borderId="237" xfId="595" applyNumberFormat="1" applyFont="1" applyBorder="1" applyAlignment="1" applyProtection="1">
      <alignment horizontal="center" vertical="center"/>
      <protection locked="0"/>
    </xf>
    <xf numFmtId="1" fontId="24" fillId="0" borderId="238" xfId="595" applyNumberFormat="1" applyFont="1" applyBorder="1" applyAlignment="1" applyProtection="1">
      <alignment horizontal="center" vertical="center"/>
      <protection locked="0"/>
    </xf>
    <xf numFmtId="172" fontId="24" fillId="0" borderId="157" xfId="595" applyNumberFormat="1" applyFont="1" applyBorder="1" applyAlignment="1">
      <alignment vertical="center"/>
    </xf>
    <xf numFmtId="172" fontId="24" fillId="0" borderId="161" xfId="595" applyNumberFormat="1" applyFont="1" applyBorder="1" applyAlignment="1">
      <alignment vertical="center"/>
    </xf>
    <xf numFmtId="168" fontId="24" fillId="0" borderId="157" xfId="595" applyNumberFormat="1" applyFont="1" applyBorder="1" applyAlignment="1" applyProtection="1">
      <alignment horizontal="left" vertical="center"/>
      <protection locked="0"/>
    </xf>
    <xf numFmtId="168" fontId="24" fillId="0" borderId="158" xfId="595" applyNumberFormat="1" applyFont="1" applyBorder="1" applyAlignment="1" applyProtection="1">
      <alignment horizontal="left" vertical="center"/>
      <protection locked="0"/>
    </xf>
    <xf numFmtId="0" fontId="24" fillId="0" borderId="158" xfId="595" applyFont="1" applyBorder="1" applyAlignment="1" applyProtection="1">
      <alignment horizontal="center" vertical="center"/>
      <protection locked="0"/>
    </xf>
    <xf numFmtId="168" fontId="24" fillId="0" borderId="161" xfId="595" applyNumberFormat="1" applyFont="1" applyBorder="1" applyAlignment="1" applyProtection="1">
      <alignment horizontal="left" vertical="center"/>
      <protection locked="0"/>
    </xf>
    <xf numFmtId="168" fontId="24" fillId="0" borderId="0" xfId="595" applyNumberFormat="1" applyFont="1" applyAlignment="1" applyProtection="1">
      <alignment horizontal="left" vertical="center"/>
      <protection locked="0"/>
    </xf>
    <xf numFmtId="0" fontId="24" fillId="0" borderId="0" xfId="595" applyFont="1" applyAlignment="1" applyProtection="1">
      <alignment horizontal="center" vertical="center"/>
      <protection locked="0"/>
    </xf>
    <xf numFmtId="0" fontId="45" fillId="0" borderId="239" xfId="595" applyFont="1" applyBorder="1" applyAlignment="1">
      <alignment horizontal="center" vertical="center"/>
    </xf>
    <xf numFmtId="0" fontId="45" fillId="0" borderId="240" xfId="595" applyFont="1" applyBorder="1" applyAlignment="1">
      <alignment horizontal="center" vertical="center"/>
    </xf>
    <xf numFmtId="0" fontId="45" fillId="0" borderId="241" xfId="595" applyFont="1" applyBorder="1" applyAlignment="1">
      <alignment horizontal="centerContinuous" vertical="center"/>
    </xf>
    <xf numFmtId="0" fontId="45" fillId="0" borderId="242" xfId="595" applyFont="1" applyBorder="1" applyAlignment="1">
      <alignment horizontal="centerContinuous" vertical="center"/>
    </xf>
    <xf numFmtId="0" fontId="45" fillId="0" borderId="243" xfId="595" applyFont="1" applyBorder="1" applyAlignment="1">
      <alignment horizontal="center" vertical="center"/>
    </xf>
    <xf numFmtId="0" fontId="45" fillId="0" borderId="244" xfId="595" applyFont="1" applyBorder="1" applyAlignment="1">
      <alignment horizontal="center" vertical="center"/>
    </xf>
    <xf numFmtId="0" fontId="45" fillId="0" borderId="241" xfId="595" applyFont="1" applyBorder="1" applyAlignment="1">
      <alignment horizontal="center" vertical="center"/>
    </xf>
    <xf numFmtId="178" fontId="1" fillId="32" borderId="12" xfId="595" applyNumberFormat="1" applyFill="1" applyBorder="1" applyAlignment="1">
      <alignment vertical="center"/>
    </xf>
    <xf numFmtId="0" fontId="22" fillId="0" borderId="0" xfId="595" applyFont="1" applyAlignment="1">
      <alignment horizontal="centerContinuous" vertical="center"/>
    </xf>
    <xf numFmtId="0" fontId="1" fillId="0" borderId="0" xfId="595" applyAlignment="1">
      <alignment horizontal="centerContinuous" vertical="center"/>
    </xf>
    <xf numFmtId="0" fontId="0" fillId="0" borderId="0" xfId="595" applyFont="1" applyAlignment="1">
      <alignment vertical="center"/>
    </xf>
    <xf numFmtId="0" fontId="46" fillId="0" borderId="0" xfId="595" applyFont="1" applyAlignment="1">
      <alignment horizontal="right" vertical="center"/>
    </xf>
    <xf numFmtId="170" fontId="1" fillId="0" borderId="0" xfId="595" applyNumberFormat="1" applyAlignment="1">
      <alignment vertical="center"/>
    </xf>
    <xf numFmtId="0" fontId="45" fillId="0" borderId="0" xfId="595" applyFont="1" applyAlignment="1">
      <alignment horizontal="centerContinuous" vertical="center"/>
    </xf>
    <xf numFmtId="7" fontId="25" fillId="32" borderId="201" xfId="552" applyNumberFormat="1" applyFont="1" applyFill="1" applyBorder="1" applyAlignment="1" applyProtection="1">
      <alignment horizontal="centerContinuous" vertical="center"/>
      <protection locked="0"/>
    </xf>
    <xf numFmtId="167" fontId="27" fillId="0" borderId="97" xfId="0" applyNumberFormat="1" applyFont="1" applyBorder="1" applyAlignment="1" applyProtection="1">
      <alignment horizontal="right" vertical="center" shrinkToFit="1"/>
      <protection locked="0"/>
    </xf>
    <xf numFmtId="167" fontId="27" fillId="0" borderId="98" xfId="0" applyNumberFormat="1" applyFont="1" applyBorder="1" applyAlignment="1" applyProtection="1">
      <alignment horizontal="right" vertical="center" shrinkToFit="1"/>
      <protection locked="0"/>
    </xf>
    <xf numFmtId="167" fontId="27" fillId="0" borderId="99" xfId="0" applyNumberFormat="1" applyFont="1" applyBorder="1" applyAlignment="1" applyProtection="1">
      <alignment horizontal="right" vertical="center" shrinkToFit="1"/>
      <protection locked="0"/>
    </xf>
    <xf numFmtId="167" fontId="27" fillId="0" borderId="113" xfId="0" applyNumberFormat="1" applyFont="1" applyBorder="1" applyAlignment="1" applyProtection="1">
      <alignment vertical="center"/>
      <protection locked="0"/>
    </xf>
    <xf numFmtId="167" fontId="27" fillId="0" borderId="100" xfId="0" applyNumberFormat="1" applyFont="1" applyBorder="1" applyAlignment="1" applyProtection="1">
      <alignment horizontal="right" vertical="center" shrinkToFit="1"/>
      <protection locked="0"/>
    </xf>
    <xf numFmtId="167" fontId="27" fillId="0" borderId="101" xfId="0" applyNumberFormat="1" applyFont="1" applyBorder="1" applyAlignment="1" applyProtection="1">
      <alignment horizontal="right" vertical="center" shrinkToFit="1"/>
      <protection locked="0"/>
    </xf>
    <xf numFmtId="167" fontId="27" fillId="0" borderId="93" xfId="0" applyNumberFormat="1" applyFont="1" applyBorder="1" applyAlignment="1" applyProtection="1">
      <alignment horizontal="right" vertical="center" shrinkToFit="1"/>
      <protection locked="0"/>
    </xf>
    <xf numFmtId="167" fontId="27" fillId="0" borderId="94" xfId="0" applyNumberFormat="1" applyFont="1" applyBorder="1" applyAlignment="1" applyProtection="1">
      <alignment horizontal="right" vertical="center" shrinkToFit="1"/>
      <protection locked="0"/>
    </xf>
    <xf numFmtId="167" fontId="27" fillId="0" borderId="180" xfId="0" applyNumberFormat="1" applyFont="1" applyBorder="1" applyAlignment="1" applyProtection="1">
      <alignment horizontal="right" vertical="center" shrinkToFit="1"/>
      <protection locked="0"/>
    </xf>
    <xf numFmtId="0" fontId="25" fillId="22" borderId="221" xfId="0" applyFont="1" applyFill="1" applyBorder="1" applyAlignment="1">
      <alignment horizontal="centerContinuous" vertical="center"/>
    </xf>
    <xf numFmtId="0" fontId="31" fillId="7" borderId="176" xfId="0" applyFont="1" applyFill="1" applyBorder="1" applyAlignment="1">
      <alignment horizontal="right" vertical="center" indent="1"/>
    </xf>
    <xf numFmtId="0" fontId="31" fillId="7" borderId="115" xfId="0" applyFont="1" applyFill="1" applyBorder="1" applyAlignment="1">
      <alignment horizontal="center" vertical="center"/>
    </xf>
    <xf numFmtId="168" fontId="30" fillId="0" borderId="11" xfId="0" applyNumberFormat="1" applyFont="1" applyBorder="1"/>
    <xf numFmtId="168" fontId="30" fillId="0" borderId="12" xfId="0" applyNumberFormat="1" applyFont="1" applyBorder="1"/>
    <xf numFmtId="168" fontId="30" fillId="0" borderId="12" xfId="0" applyNumberFormat="1" applyFont="1" applyBorder="1" applyAlignment="1">
      <alignment horizontal="left" vertical="center"/>
    </xf>
    <xf numFmtId="0" fontId="38" fillId="0" borderId="29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38" fillId="0" borderId="224" xfId="0" applyFont="1" applyBorder="1" applyAlignment="1" applyProtection="1">
      <alignment horizontal="center" vertical="center"/>
      <protection locked="0"/>
    </xf>
    <xf numFmtId="0" fontId="45" fillId="22" borderId="152" xfId="0" applyFont="1" applyFill="1" applyBorder="1" applyAlignment="1">
      <alignment horizontal="center" vertical="center"/>
    </xf>
    <xf numFmtId="166" fontId="22" fillId="19" borderId="222" xfId="0" applyNumberFormat="1" applyFont="1" applyFill="1" applyBorder="1" applyAlignment="1">
      <alignment horizontal="center" vertical="center" wrapText="1"/>
    </xf>
    <xf numFmtId="166" fontId="22" fillId="19" borderId="223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0" fillId="0" borderId="2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224" xfId="0" applyBorder="1" applyAlignment="1">
      <alignment horizontal="center" wrapText="1"/>
    </xf>
    <xf numFmtId="0" fontId="32" fillId="20" borderId="19" xfId="0" applyFont="1" applyFill="1" applyBorder="1" applyAlignment="1">
      <alignment horizontal="center" vertical="center"/>
    </xf>
    <xf numFmtId="0" fontId="32" fillId="20" borderId="225" xfId="0" applyFont="1" applyFill="1" applyBorder="1" applyAlignment="1">
      <alignment horizontal="center" vertical="center"/>
    </xf>
    <xf numFmtId="0" fontId="69" fillId="0" borderId="13" xfId="0" applyFont="1" applyBorder="1" applyAlignment="1">
      <alignment horizontal="left" vertical="center" wrapText="1"/>
    </xf>
    <xf numFmtId="0" fontId="69" fillId="0" borderId="12" xfId="0" applyFont="1" applyBorder="1" applyAlignment="1">
      <alignment horizontal="left" vertical="center" wrapText="1"/>
    </xf>
    <xf numFmtId="0" fontId="69" fillId="34" borderId="13" xfId="0" applyFont="1" applyFill="1" applyBorder="1" applyAlignment="1">
      <alignment horizontal="left" vertical="center" wrapText="1"/>
    </xf>
    <xf numFmtId="0" fontId="69" fillId="34" borderId="12" xfId="0" applyFont="1" applyFill="1" applyBorder="1" applyAlignment="1">
      <alignment horizontal="left" vertical="center" wrapText="1"/>
    </xf>
    <xf numFmtId="0" fontId="69" fillId="35" borderId="234" xfId="0" applyFont="1" applyFill="1" applyBorder="1" applyAlignment="1">
      <alignment horizontal="left" vertical="center" wrapText="1"/>
    </xf>
    <xf numFmtId="0" fontId="69" fillId="35" borderId="235" xfId="0" applyFont="1" applyFill="1" applyBorder="1" applyAlignment="1">
      <alignment horizontal="left" vertical="center" wrapText="1"/>
    </xf>
    <xf numFmtId="0" fontId="0" fillId="35" borderId="219" xfId="0" applyFill="1" applyBorder="1" applyAlignment="1" applyProtection="1">
      <alignment horizontal="left" vertical="top"/>
      <protection locked="0"/>
    </xf>
    <xf numFmtId="0" fontId="0" fillId="35" borderId="228" xfId="0" applyFill="1" applyBorder="1" applyAlignment="1" applyProtection="1">
      <alignment horizontal="left" vertical="top"/>
      <protection locked="0"/>
    </xf>
    <xf numFmtId="0" fontId="0" fillId="35" borderId="226" xfId="0" applyFill="1" applyBorder="1" applyAlignment="1" applyProtection="1">
      <alignment horizontal="left" vertical="top"/>
      <protection locked="0"/>
    </xf>
    <xf numFmtId="0" fontId="0" fillId="35" borderId="77" xfId="0" applyFill="1" applyBorder="1" applyAlignment="1" applyProtection="1">
      <alignment horizontal="left" vertical="top"/>
      <protection locked="0"/>
    </xf>
    <xf numFmtId="0" fontId="0" fillId="35" borderId="0" xfId="0" applyFill="1" applyAlignment="1" applyProtection="1">
      <alignment horizontal="left" vertical="top"/>
      <protection locked="0"/>
    </xf>
    <xf numFmtId="0" fontId="0" fillId="35" borderId="227" xfId="0" applyFill="1" applyBorder="1" applyAlignment="1" applyProtection="1">
      <alignment horizontal="left" vertical="top"/>
      <protection locked="0"/>
    </xf>
    <xf numFmtId="0" fontId="0" fillId="35" borderId="15" xfId="0" applyFill="1" applyBorder="1" applyAlignment="1" applyProtection="1">
      <alignment horizontal="left" vertical="top"/>
      <protection locked="0"/>
    </xf>
    <xf numFmtId="0" fontId="0" fillId="35" borderId="14" xfId="0" applyFill="1" applyBorder="1" applyAlignment="1" applyProtection="1">
      <alignment horizontal="left" vertical="top"/>
      <protection locked="0"/>
    </xf>
    <xf numFmtId="0" fontId="0" fillId="35" borderId="218" xfId="0" applyFill="1" applyBorder="1" applyAlignment="1" applyProtection="1">
      <alignment horizontal="left" vertical="top"/>
      <protection locked="0"/>
    </xf>
    <xf numFmtId="0" fontId="68" fillId="0" borderId="29" xfId="0" applyFont="1" applyBorder="1" applyAlignment="1">
      <alignment horizontal="center" vertical="center"/>
    </xf>
    <xf numFmtId="0" fontId="68" fillId="0" borderId="30" xfId="0" applyFont="1" applyBorder="1" applyAlignment="1">
      <alignment horizontal="center" vertical="center"/>
    </xf>
    <xf numFmtId="0" fontId="68" fillId="0" borderId="224" xfId="0" applyFont="1" applyBorder="1" applyAlignment="1">
      <alignment horizontal="center" vertical="center"/>
    </xf>
    <xf numFmtId="0" fontId="69" fillId="0" borderId="230" xfId="0" applyFont="1" applyBorder="1" applyAlignment="1">
      <alignment horizontal="left" vertical="center" wrapText="1"/>
    </xf>
    <xf numFmtId="0" fontId="69" fillId="0" borderId="231" xfId="0" applyFont="1" applyBorder="1" applyAlignment="1">
      <alignment horizontal="left" vertical="center" wrapText="1"/>
    </xf>
    <xf numFmtId="0" fontId="55" fillId="0" borderId="219" xfId="0" applyFont="1" applyBorder="1" applyAlignment="1">
      <alignment horizontal="center" vertical="center"/>
    </xf>
    <xf numFmtId="0" fontId="55" fillId="0" borderId="228" xfId="0" applyFont="1" applyBorder="1" applyAlignment="1">
      <alignment horizontal="center" vertical="center"/>
    </xf>
    <xf numFmtId="0" fontId="55" fillId="0" borderId="226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218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6" fillId="0" borderId="224" xfId="0" applyFont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/>
    </xf>
    <xf numFmtId="0" fontId="70" fillId="0" borderId="224" xfId="0" applyFont="1" applyBorder="1" applyAlignment="1">
      <alignment horizontal="center" vertical="center"/>
    </xf>
    <xf numFmtId="0" fontId="60" fillId="0" borderId="226" xfId="0" applyFont="1" applyBorder="1" applyAlignment="1">
      <alignment horizontal="center" vertical="center" wrapText="1"/>
    </xf>
    <xf numFmtId="0" fontId="60" fillId="0" borderId="227" xfId="0" applyFont="1" applyBorder="1" applyAlignment="1">
      <alignment horizontal="center" vertical="center" wrapText="1"/>
    </xf>
    <xf numFmtId="0" fontId="0" fillId="0" borderId="219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8" xfId="0" applyBorder="1" applyAlignment="1">
      <alignment horizontal="center" vertical="center"/>
    </xf>
    <xf numFmtId="0" fontId="54" fillId="0" borderId="219" xfId="0" applyFont="1" applyBorder="1" applyAlignment="1">
      <alignment horizontal="center" vertical="center"/>
    </xf>
    <xf numFmtId="0" fontId="54" fillId="0" borderId="228" xfId="0" applyFont="1" applyBorder="1" applyAlignment="1">
      <alignment horizontal="center" vertical="center"/>
    </xf>
    <xf numFmtId="0" fontId="54" fillId="0" borderId="226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218" xfId="0" applyFont="1" applyBorder="1" applyAlignment="1">
      <alignment horizontal="center" vertical="center"/>
    </xf>
  </cellXfs>
  <cellStyles count="786">
    <cellStyle name="20 % - Accent1" xfId="1" builtinId="30" customBuiltin="1"/>
    <cellStyle name="20 % - Accent1 1" xfId="2" xr:uid="{00000000-0005-0000-0000-000001000000}"/>
    <cellStyle name="20 % - Accent1 10" xfId="3" xr:uid="{00000000-0005-0000-0000-000002000000}"/>
    <cellStyle name="20 % - Accent1 11" xfId="4" xr:uid="{00000000-0005-0000-0000-000003000000}"/>
    <cellStyle name="20 % - Accent1 12" xfId="5" xr:uid="{00000000-0005-0000-0000-000004000000}"/>
    <cellStyle name="20 % - Accent1 13" xfId="6" xr:uid="{00000000-0005-0000-0000-000005000000}"/>
    <cellStyle name="20 % - Accent1 14" xfId="7" xr:uid="{00000000-0005-0000-0000-000006000000}"/>
    <cellStyle name="20 % - Accent1 15" xfId="8" xr:uid="{00000000-0005-0000-0000-000007000000}"/>
    <cellStyle name="20 % - Accent1 16" xfId="9" xr:uid="{00000000-0005-0000-0000-000008000000}"/>
    <cellStyle name="20 % - Accent1 17" xfId="10" xr:uid="{00000000-0005-0000-0000-000009000000}"/>
    <cellStyle name="20 % - Accent1 18" xfId="11" xr:uid="{00000000-0005-0000-0000-00000A000000}"/>
    <cellStyle name="20 % - Accent1 2" xfId="12" xr:uid="{00000000-0005-0000-0000-00000B000000}"/>
    <cellStyle name="20 % - Accent1 3" xfId="13" xr:uid="{00000000-0005-0000-0000-00000C000000}"/>
    <cellStyle name="20 % - Accent1 4" xfId="14" xr:uid="{00000000-0005-0000-0000-00000D000000}"/>
    <cellStyle name="20 % - Accent1 5" xfId="15" xr:uid="{00000000-0005-0000-0000-00000E000000}"/>
    <cellStyle name="20 % - Accent1 6" xfId="16" xr:uid="{00000000-0005-0000-0000-00000F000000}"/>
    <cellStyle name="20 % - Accent1 7" xfId="17" xr:uid="{00000000-0005-0000-0000-000010000000}"/>
    <cellStyle name="20 % - Accent1 8" xfId="18" xr:uid="{00000000-0005-0000-0000-000011000000}"/>
    <cellStyle name="20 % - Accent1 9" xfId="19" xr:uid="{00000000-0005-0000-0000-000012000000}"/>
    <cellStyle name="20 % - Accent2" xfId="20" builtinId="34" customBuiltin="1"/>
    <cellStyle name="20 % - Accent2 1" xfId="21" xr:uid="{00000000-0005-0000-0000-000014000000}"/>
    <cellStyle name="20 % - Accent2 10" xfId="22" xr:uid="{00000000-0005-0000-0000-000015000000}"/>
    <cellStyle name="20 % - Accent2 11" xfId="23" xr:uid="{00000000-0005-0000-0000-000016000000}"/>
    <cellStyle name="20 % - Accent2 12" xfId="24" xr:uid="{00000000-0005-0000-0000-000017000000}"/>
    <cellStyle name="20 % - Accent2 13" xfId="25" xr:uid="{00000000-0005-0000-0000-000018000000}"/>
    <cellStyle name="20 % - Accent2 14" xfId="26" xr:uid="{00000000-0005-0000-0000-000019000000}"/>
    <cellStyle name="20 % - Accent2 15" xfId="27" xr:uid="{00000000-0005-0000-0000-00001A000000}"/>
    <cellStyle name="20 % - Accent2 16" xfId="28" xr:uid="{00000000-0005-0000-0000-00001B000000}"/>
    <cellStyle name="20 % - Accent2 17" xfId="29" xr:uid="{00000000-0005-0000-0000-00001C000000}"/>
    <cellStyle name="20 % - Accent2 18" xfId="30" xr:uid="{00000000-0005-0000-0000-00001D000000}"/>
    <cellStyle name="20 % - Accent2 2" xfId="31" xr:uid="{00000000-0005-0000-0000-00001E000000}"/>
    <cellStyle name="20 % - Accent2 3" xfId="32" xr:uid="{00000000-0005-0000-0000-00001F000000}"/>
    <cellStyle name="20 % - Accent2 4" xfId="33" xr:uid="{00000000-0005-0000-0000-000020000000}"/>
    <cellStyle name="20 % - Accent2 5" xfId="34" xr:uid="{00000000-0005-0000-0000-000021000000}"/>
    <cellStyle name="20 % - Accent2 6" xfId="35" xr:uid="{00000000-0005-0000-0000-000022000000}"/>
    <cellStyle name="20 % - Accent2 7" xfId="36" xr:uid="{00000000-0005-0000-0000-000023000000}"/>
    <cellStyle name="20 % - Accent2 8" xfId="37" xr:uid="{00000000-0005-0000-0000-000024000000}"/>
    <cellStyle name="20 % - Accent2 9" xfId="38" xr:uid="{00000000-0005-0000-0000-000025000000}"/>
    <cellStyle name="20 % - Accent3" xfId="39" builtinId="38" customBuiltin="1"/>
    <cellStyle name="20 % - Accent3 1" xfId="40" xr:uid="{00000000-0005-0000-0000-000027000000}"/>
    <cellStyle name="20 % - Accent3 10" xfId="41" xr:uid="{00000000-0005-0000-0000-000028000000}"/>
    <cellStyle name="20 % - Accent3 11" xfId="42" xr:uid="{00000000-0005-0000-0000-000029000000}"/>
    <cellStyle name="20 % - Accent3 12" xfId="43" xr:uid="{00000000-0005-0000-0000-00002A000000}"/>
    <cellStyle name="20 % - Accent3 13" xfId="44" xr:uid="{00000000-0005-0000-0000-00002B000000}"/>
    <cellStyle name="20 % - Accent3 14" xfId="45" xr:uid="{00000000-0005-0000-0000-00002C000000}"/>
    <cellStyle name="20 % - Accent3 15" xfId="46" xr:uid="{00000000-0005-0000-0000-00002D000000}"/>
    <cellStyle name="20 % - Accent3 16" xfId="47" xr:uid="{00000000-0005-0000-0000-00002E000000}"/>
    <cellStyle name="20 % - Accent3 17" xfId="48" xr:uid="{00000000-0005-0000-0000-00002F000000}"/>
    <cellStyle name="20 % - Accent3 18" xfId="49" xr:uid="{00000000-0005-0000-0000-000030000000}"/>
    <cellStyle name="20 % - Accent3 2" xfId="50" xr:uid="{00000000-0005-0000-0000-000031000000}"/>
    <cellStyle name="20 % - Accent3 3" xfId="51" xr:uid="{00000000-0005-0000-0000-000032000000}"/>
    <cellStyle name="20 % - Accent3 4" xfId="52" xr:uid="{00000000-0005-0000-0000-000033000000}"/>
    <cellStyle name="20 % - Accent3 5" xfId="53" xr:uid="{00000000-0005-0000-0000-000034000000}"/>
    <cellStyle name="20 % - Accent3 6" xfId="54" xr:uid="{00000000-0005-0000-0000-000035000000}"/>
    <cellStyle name="20 % - Accent3 7" xfId="55" xr:uid="{00000000-0005-0000-0000-000036000000}"/>
    <cellStyle name="20 % - Accent3 8" xfId="56" xr:uid="{00000000-0005-0000-0000-000037000000}"/>
    <cellStyle name="20 % - Accent3 9" xfId="57" xr:uid="{00000000-0005-0000-0000-000038000000}"/>
    <cellStyle name="20 % - Accent4" xfId="58" builtinId="42" customBuiltin="1"/>
    <cellStyle name="20 % - Accent4 1" xfId="59" xr:uid="{00000000-0005-0000-0000-00003A000000}"/>
    <cellStyle name="20 % - Accent4 10" xfId="60" xr:uid="{00000000-0005-0000-0000-00003B000000}"/>
    <cellStyle name="20 % - Accent4 11" xfId="61" xr:uid="{00000000-0005-0000-0000-00003C000000}"/>
    <cellStyle name="20 % - Accent4 12" xfId="62" xr:uid="{00000000-0005-0000-0000-00003D000000}"/>
    <cellStyle name="20 % - Accent4 13" xfId="63" xr:uid="{00000000-0005-0000-0000-00003E000000}"/>
    <cellStyle name="20 % - Accent4 14" xfId="64" xr:uid="{00000000-0005-0000-0000-00003F000000}"/>
    <cellStyle name="20 % - Accent4 15" xfId="65" xr:uid="{00000000-0005-0000-0000-000040000000}"/>
    <cellStyle name="20 % - Accent4 16" xfId="66" xr:uid="{00000000-0005-0000-0000-000041000000}"/>
    <cellStyle name="20 % - Accent4 17" xfId="67" xr:uid="{00000000-0005-0000-0000-000042000000}"/>
    <cellStyle name="20 % - Accent4 18" xfId="68" xr:uid="{00000000-0005-0000-0000-000043000000}"/>
    <cellStyle name="20 % - Accent4 2" xfId="69" xr:uid="{00000000-0005-0000-0000-000044000000}"/>
    <cellStyle name="20 % - Accent4 3" xfId="70" xr:uid="{00000000-0005-0000-0000-000045000000}"/>
    <cellStyle name="20 % - Accent4 4" xfId="71" xr:uid="{00000000-0005-0000-0000-000046000000}"/>
    <cellStyle name="20 % - Accent4 5" xfId="72" xr:uid="{00000000-0005-0000-0000-000047000000}"/>
    <cellStyle name="20 % - Accent4 6" xfId="73" xr:uid="{00000000-0005-0000-0000-000048000000}"/>
    <cellStyle name="20 % - Accent4 7" xfId="74" xr:uid="{00000000-0005-0000-0000-000049000000}"/>
    <cellStyle name="20 % - Accent4 8" xfId="75" xr:uid="{00000000-0005-0000-0000-00004A000000}"/>
    <cellStyle name="20 % - Accent4 9" xfId="76" xr:uid="{00000000-0005-0000-0000-00004B000000}"/>
    <cellStyle name="20 % - Accent5" xfId="77" builtinId="46" customBuiltin="1"/>
    <cellStyle name="20 % - Accent5 1" xfId="78" xr:uid="{00000000-0005-0000-0000-00004D000000}"/>
    <cellStyle name="20 % - Accent5 10" xfId="79" xr:uid="{00000000-0005-0000-0000-00004E000000}"/>
    <cellStyle name="20 % - Accent5 11" xfId="80" xr:uid="{00000000-0005-0000-0000-00004F000000}"/>
    <cellStyle name="20 % - Accent5 12" xfId="81" xr:uid="{00000000-0005-0000-0000-000050000000}"/>
    <cellStyle name="20 % - Accent5 13" xfId="82" xr:uid="{00000000-0005-0000-0000-000051000000}"/>
    <cellStyle name="20 % - Accent5 14" xfId="83" xr:uid="{00000000-0005-0000-0000-000052000000}"/>
    <cellStyle name="20 % - Accent5 15" xfId="84" xr:uid="{00000000-0005-0000-0000-000053000000}"/>
    <cellStyle name="20 % - Accent5 16" xfId="85" xr:uid="{00000000-0005-0000-0000-000054000000}"/>
    <cellStyle name="20 % - Accent5 17" xfId="86" xr:uid="{00000000-0005-0000-0000-000055000000}"/>
    <cellStyle name="20 % - Accent5 18" xfId="87" xr:uid="{00000000-0005-0000-0000-000056000000}"/>
    <cellStyle name="20 % - Accent5 2" xfId="88" xr:uid="{00000000-0005-0000-0000-000057000000}"/>
    <cellStyle name="20 % - Accent5 3" xfId="89" xr:uid="{00000000-0005-0000-0000-000058000000}"/>
    <cellStyle name="20 % - Accent5 4" xfId="90" xr:uid="{00000000-0005-0000-0000-000059000000}"/>
    <cellStyle name="20 % - Accent5 5" xfId="91" xr:uid="{00000000-0005-0000-0000-00005A000000}"/>
    <cellStyle name="20 % - Accent5 6" xfId="92" xr:uid="{00000000-0005-0000-0000-00005B000000}"/>
    <cellStyle name="20 % - Accent5 7" xfId="93" xr:uid="{00000000-0005-0000-0000-00005C000000}"/>
    <cellStyle name="20 % - Accent5 8" xfId="94" xr:uid="{00000000-0005-0000-0000-00005D000000}"/>
    <cellStyle name="20 % - Accent5 9" xfId="95" xr:uid="{00000000-0005-0000-0000-00005E000000}"/>
    <cellStyle name="20 % - Accent6" xfId="96" builtinId="50" customBuiltin="1"/>
    <cellStyle name="20 % - Accent6 1" xfId="97" xr:uid="{00000000-0005-0000-0000-000060000000}"/>
    <cellStyle name="20 % - Accent6 10" xfId="98" xr:uid="{00000000-0005-0000-0000-000061000000}"/>
    <cellStyle name="20 % - Accent6 11" xfId="99" xr:uid="{00000000-0005-0000-0000-000062000000}"/>
    <cellStyle name="20 % - Accent6 12" xfId="100" xr:uid="{00000000-0005-0000-0000-000063000000}"/>
    <cellStyle name="20 % - Accent6 13" xfId="101" xr:uid="{00000000-0005-0000-0000-000064000000}"/>
    <cellStyle name="20 % - Accent6 14" xfId="102" xr:uid="{00000000-0005-0000-0000-000065000000}"/>
    <cellStyle name="20 % - Accent6 15" xfId="103" xr:uid="{00000000-0005-0000-0000-000066000000}"/>
    <cellStyle name="20 % - Accent6 16" xfId="104" xr:uid="{00000000-0005-0000-0000-000067000000}"/>
    <cellStyle name="20 % - Accent6 17" xfId="105" xr:uid="{00000000-0005-0000-0000-000068000000}"/>
    <cellStyle name="20 % - Accent6 18" xfId="106" xr:uid="{00000000-0005-0000-0000-000069000000}"/>
    <cellStyle name="20 % - Accent6 2" xfId="107" xr:uid="{00000000-0005-0000-0000-00006A000000}"/>
    <cellStyle name="20 % - Accent6 3" xfId="108" xr:uid="{00000000-0005-0000-0000-00006B000000}"/>
    <cellStyle name="20 % - Accent6 4" xfId="109" xr:uid="{00000000-0005-0000-0000-00006C000000}"/>
    <cellStyle name="20 % - Accent6 5" xfId="110" xr:uid="{00000000-0005-0000-0000-00006D000000}"/>
    <cellStyle name="20 % - Accent6 6" xfId="111" xr:uid="{00000000-0005-0000-0000-00006E000000}"/>
    <cellStyle name="20 % - Accent6 7" xfId="112" xr:uid="{00000000-0005-0000-0000-00006F000000}"/>
    <cellStyle name="20 % - Accent6 8" xfId="113" xr:uid="{00000000-0005-0000-0000-000070000000}"/>
    <cellStyle name="20 % - Accent6 9" xfId="114" xr:uid="{00000000-0005-0000-0000-000071000000}"/>
    <cellStyle name="40 % - Accent1" xfId="115" builtinId="31" customBuiltin="1"/>
    <cellStyle name="40 % - Accent1 1" xfId="116" xr:uid="{00000000-0005-0000-0000-000073000000}"/>
    <cellStyle name="40 % - Accent1 10" xfId="117" xr:uid="{00000000-0005-0000-0000-000074000000}"/>
    <cellStyle name="40 % - Accent1 11" xfId="118" xr:uid="{00000000-0005-0000-0000-000075000000}"/>
    <cellStyle name="40 % - Accent1 12" xfId="119" xr:uid="{00000000-0005-0000-0000-000076000000}"/>
    <cellStyle name="40 % - Accent1 13" xfId="120" xr:uid="{00000000-0005-0000-0000-000077000000}"/>
    <cellStyle name="40 % - Accent1 14" xfId="121" xr:uid="{00000000-0005-0000-0000-000078000000}"/>
    <cellStyle name="40 % - Accent1 15" xfId="122" xr:uid="{00000000-0005-0000-0000-000079000000}"/>
    <cellStyle name="40 % - Accent1 16" xfId="123" xr:uid="{00000000-0005-0000-0000-00007A000000}"/>
    <cellStyle name="40 % - Accent1 17" xfId="124" xr:uid="{00000000-0005-0000-0000-00007B000000}"/>
    <cellStyle name="40 % - Accent1 18" xfId="125" xr:uid="{00000000-0005-0000-0000-00007C000000}"/>
    <cellStyle name="40 % - Accent1 2" xfId="126" xr:uid="{00000000-0005-0000-0000-00007D000000}"/>
    <cellStyle name="40 % - Accent1 3" xfId="127" xr:uid="{00000000-0005-0000-0000-00007E000000}"/>
    <cellStyle name="40 % - Accent1 4" xfId="128" xr:uid="{00000000-0005-0000-0000-00007F000000}"/>
    <cellStyle name="40 % - Accent1 5" xfId="129" xr:uid="{00000000-0005-0000-0000-000080000000}"/>
    <cellStyle name="40 % - Accent1 6" xfId="130" xr:uid="{00000000-0005-0000-0000-000081000000}"/>
    <cellStyle name="40 % - Accent1 7" xfId="131" xr:uid="{00000000-0005-0000-0000-000082000000}"/>
    <cellStyle name="40 % - Accent1 8" xfId="132" xr:uid="{00000000-0005-0000-0000-000083000000}"/>
    <cellStyle name="40 % - Accent1 9" xfId="133" xr:uid="{00000000-0005-0000-0000-000084000000}"/>
    <cellStyle name="40 % - Accent2" xfId="134" builtinId="35" customBuiltin="1"/>
    <cellStyle name="40 % - Accent2 1" xfId="135" xr:uid="{00000000-0005-0000-0000-000086000000}"/>
    <cellStyle name="40 % - Accent2 10" xfId="136" xr:uid="{00000000-0005-0000-0000-000087000000}"/>
    <cellStyle name="40 % - Accent2 11" xfId="137" xr:uid="{00000000-0005-0000-0000-000088000000}"/>
    <cellStyle name="40 % - Accent2 12" xfId="138" xr:uid="{00000000-0005-0000-0000-000089000000}"/>
    <cellStyle name="40 % - Accent2 13" xfId="139" xr:uid="{00000000-0005-0000-0000-00008A000000}"/>
    <cellStyle name="40 % - Accent2 14" xfId="140" xr:uid="{00000000-0005-0000-0000-00008B000000}"/>
    <cellStyle name="40 % - Accent2 15" xfId="141" xr:uid="{00000000-0005-0000-0000-00008C000000}"/>
    <cellStyle name="40 % - Accent2 16" xfId="142" xr:uid="{00000000-0005-0000-0000-00008D000000}"/>
    <cellStyle name="40 % - Accent2 17" xfId="143" xr:uid="{00000000-0005-0000-0000-00008E000000}"/>
    <cellStyle name="40 % - Accent2 18" xfId="144" xr:uid="{00000000-0005-0000-0000-00008F000000}"/>
    <cellStyle name="40 % - Accent2 2" xfId="145" xr:uid="{00000000-0005-0000-0000-000090000000}"/>
    <cellStyle name="40 % - Accent2 3" xfId="146" xr:uid="{00000000-0005-0000-0000-000091000000}"/>
    <cellStyle name="40 % - Accent2 4" xfId="147" xr:uid="{00000000-0005-0000-0000-000092000000}"/>
    <cellStyle name="40 % - Accent2 5" xfId="148" xr:uid="{00000000-0005-0000-0000-000093000000}"/>
    <cellStyle name="40 % - Accent2 6" xfId="149" xr:uid="{00000000-0005-0000-0000-000094000000}"/>
    <cellStyle name="40 % - Accent2 7" xfId="150" xr:uid="{00000000-0005-0000-0000-000095000000}"/>
    <cellStyle name="40 % - Accent2 8" xfId="151" xr:uid="{00000000-0005-0000-0000-000096000000}"/>
    <cellStyle name="40 % - Accent2 9" xfId="152" xr:uid="{00000000-0005-0000-0000-000097000000}"/>
    <cellStyle name="40 % - Accent3" xfId="153" builtinId="39" customBuiltin="1"/>
    <cellStyle name="40 % - Accent3 1" xfId="154" xr:uid="{00000000-0005-0000-0000-000099000000}"/>
    <cellStyle name="40 % - Accent3 10" xfId="155" xr:uid="{00000000-0005-0000-0000-00009A000000}"/>
    <cellStyle name="40 % - Accent3 11" xfId="156" xr:uid="{00000000-0005-0000-0000-00009B000000}"/>
    <cellStyle name="40 % - Accent3 12" xfId="157" xr:uid="{00000000-0005-0000-0000-00009C000000}"/>
    <cellStyle name="40 % - Accent3 13" xfId="158" xr:uid="{00000000-0005-0000-0000-00009D000000}"/>
    <cellStyle name="40 % - Accent3 14" xfId="159" xr:uid="{00000000-0005-0000-0000-00009E000000}"/>
    <cellStyle name="40 % - Accent3 15" xfId="160" xr:uid="{00000000-0005-0000-0000-00009F000000}"/>
    <cellStyle name="40 % - Accent3 16" xfId="161" xr:uid="{00000000-0005-0000-0000-0000A0000000}"/>
    <cellStyle name="40 % - Accent3 17" xfId="162" xr:uid="{00000000-0005-0000-0000-0000A1000000}"/>
    <cellStyle name="40 % - Accent3 18" xfId="163" xr:uid="{00000000-0005-0000-0000-0000A2000000}"/>
    <cellStyle name="40 % - Accent3 2" xfId="164" xr:uid="{00000000-0005-0000-0000-0000A3000000}"/>
    <cellStyle name="40 % - Accent3 3" xfId="165" xr:uid="{00000000-0005-0000-0000-0000A4000000}"/>
    <cellStyle name="40 % - Accent3 4" xfId="166" xr:uid="{00000000-0005-0000-0000-0000A5000000}"/>
    <cellStyle name="40 % - Accent3 5" xfId="167" xr:uid="{00000000-0005-0000-0000-0000A6000000}"/>
    <cellStyle name="40 % - Accent3 6" xfId="168" xr:uid="{00000000-0005-0000-0000-0000A7000000}"/>
    <cellStyle name="40 % - Accent3 7" xfId="169" xr:uid="{00000000-0005-0000-0000-0000A8000000}"/>
    <cellStyle name="40 % - Accent3 8" xfId="170" xr:uid="{00000000-0005-0000-0000-0000A9000000}"/>
    <cellStyle name="40 % - Accent3 9" xfId="171" xr:uid="{00000000-0005-0000-0000-0000AA000000}"/>
    <cellStyle name="40 % - Accent4" xfId="172" builtinId="43" customBuiltin="1"/>
    <cellStyle name="40 % - Accent4 1" xfId="173" xr:uid="{00000000-0005-0000-0000-0000AC000000}"/>
    <cellStyle name="40 % - Accent4 10" xfId="174" xr:uid="{00000000-0005-0000-0000-0000AD000000}"/>
    <cellStyle name="40 % - Accent4 11" xfId="175" xr:uid="{00000000-0005-0000-0000-0000AE000000}"/>
    <cellStyle name="40 % - Accent4 12" xfId="176" xr:uid="{00000000-0005-0000-0000-0000AF000000}"/>
    <cellStyle name="40 % - Accent4 13" xfId="177" xr:uid="{00000000-0005-0000-0000-0000B0000000}"/>
    <cellStyle name="40 % - Accent4 14" xfId="178" xr:uid="{00000000-0005-0000-0000-0000B1000000}"/>
    <cellStyle name="40 % - Accent4 15" xfId="179" xr:uid="{00000000-0005-0000-0000-0000B2000000}"/>
    <cellStyle name="40 % - Accent4 16" xfId="180" xr:uid="{00000000-0005-0000-0000-0000B3000000}"/>
    <cellStyle name="40 % - Accent4 17" xfId="181" xr:uid="{00000000-0005-0000-0000-0000B4000000}"/>
    <cellStyle name="40 % - Accent4 18" xfId="182" xr:uid="{00000000-0005-0000-0000-0000B5000000}"/>
    <cellStyle name="40 % - Accent4 2" xfId="183" xr:uid="{00000000-0005-0000-0000-0000B6000000}"/>
    <cellStyle name="40 % - Accent4 3" xfId="184" xr:uid="{00000000-0005-0000-0000-0000B7000000}"/>
    <cellStyle name="40 % - Accent4 4" xfId="185" xr:uid="{00000000-0005-0000-0000-0000B8000000}"/>
    <cellStyle name="40 % - Accent4 5" xfId="186" xr:uid="{00000000-0005-0000-0000-0000B9000000}"/>
    <cellStyle name="40 % - Accent4 6" xfId="187" xr:uid="{00000000-0005-0000-0000-0000BA000000}"/>
    <cellStyle name="40 % - Accent4 7" xfId="188" xr:uid="{00000000-0005-0000-0000-0000BB000000}"/>
    <cellStyle name="40 % - Accent4 8" xfId="189" xr:uid="{00000000-0005-0000-0000-0000BC000000}"/>
    <cellStyle name="40 % - Accent4 9" xfId="190" xr:uid="{00000000-0005-0000-0000-0000BD000000}"/>
    <cellStyle name="40 % - Accent5" xfId="191" builtinId="47" customBuiltin="1"/>
    <cellStyle name="40 % - Accent5 1" xfId="192" xr:uid="{00000000-0005-0000-0000-0000BF000000}"/>
    <cellStyle name="40 % - Accent5 10" xfId="193" xr:uid="{00000000-0005-0000-0000-0000C0000000}"/>
    <cellStyle name="40 % - Accent5 11" xfId="194" xr:uid="{00000000-0005-0000-0000-0000C1000000}"/>
    <cellStyle name="40 % - Accent5 12" xfId="195" xr:uid="{00000000-0005-0000-0000-0000C2000000}"/>
    <cellStyle name="40 % - Accent5 13" xfId="196" xr:uid="{00000000-0005-0000-0000-0000C3000000}"/>
    <cellStyle name="40 % - Accent5 14" xfId="197" xr:uid="{00000000-0005-0000-0000-0000C4000000}"/>
    <cellStyle name="40 % - Accent5 15" xfId="198" xr:uid="{00000000-0005-0000-0000-0000C5000000}"/>
    <cellStyle name="40 % - Accent5 16" xfId="199" xr:uid="{00000000-0005-0000-0000-0000C6000000}"/>
    <cellStyle name="40 % - Accent5 17" xfId="200" xr:uid="{00000000-0005-0000-0000-0000C7000000}"/>
    <cellStyle name="40 % - Accent5 18" xfId="201" xr:uid="{00000000-0005-0000-0000-0000C8000000}"/>
    <cellStyle name="40 % - Accent5 2" xfId="202" xr:uid="{00000000-0005-0000-0000-0000C9000000}"/>
    <cellStyle name="40 % - Accent5 3" xfId="203" xr:uid="{00000000-0005-0000-0000-0000CA000000}"/>
    <cellStyle name="40 % - Accent5 4" xfId="204" xr:uid="{00000000-0005-0000-0000-0000CB000000}"/>
    <cellStyle name="40 % - Accent5 5" xfId="205" xr:uid="{00000000-0005-0000-0000-0000CC000000}"/>
    <cellStyle name="40 % - Accent5 6" xfId="206" xr:uid="{00000000-0005-0000-0000-0000CD000000}"/>
    <cellStyle name="40 % - Accent5 7" xfId="207" xr:uid="{00000000-0005-0000-0000-0000CE000000}"/>
    <cellStyle name="40 % - Accent5 8" xfId="208" xr:uid="{00000000-0005-0000-0000-0000CF000000}"/>
    <cellStyle name="40 % - Accent5 9" xfId="209" xr:uid="{00000000-0005-0000-0000-0000D0000000}"/>
    <cellStyle name="40 % - Accent6" xfId="210" builtinId="51" customBuiltin="1"/>
    <cellStyle name="40 % - Accent6 1" xfId="211" xr:uid="{00000000-0005-0000-0000-0000D2000000}"/>
    <cellStyle name="40 % - Accent6 10" xfId="212" xr:uid="{00000000-0005-0000-0000-0000D3000000}"/>
    <cellStyle name="40 % - Accent6 11" xfId="213" xr:uid="{00000000-0005-0000-0000-0000D4000000}"/>
    <cellStyle name="40 % - Accent6 12" xfId="214" xr:uid="{00000000-0005-0000-0000-0000D5000000}"/>
    <cellStyle name="40 % - Accent6 13" xfId="215" xr:uid="{00000000-0005-0000-0000-0000D6000000}"/>
    <cellStyle name="40 % - Accent6 14" xfId="216" xr:uid="{00000000-0005-0000-0000-0000D7000000}"/>
    <cellStyle name="40 % - Accent6 15" xfId="217" xr:uid="{00000000-0005-0000-0000-0000D8000000}"/>
    <cellStyle name="40 % - Accent6 16" xfId="218" xr:uid="{00000000-0005-0000-0000-0000D9000000}"/>
    <cellStyle name="40 % - Accent6 17" xfId="219" xr:uid="{00000000-0005-0000-0000-0000DA000000}"/>
    <cellStyle name="40 % - Accent6 18" xfId="220" xr:uid="{00000000-0005-0000-0000-0000DB000000}"/>
    <cellStyle name="40 % - Accent6 2" xfId="221" xr:uid="{00000000-0005-0000-0000-0000DC000000}"/>
    <cellStyle name="40 % - Accent6 3" xfId="222" xr:uid="{00000000-0005-0000-0000-0000DD000000}"/>
    <cellStyle name="40 % - Accent6 4" xfId="223" xr:uid="{00000000-0005-0000-0000-0000DE000000}"/>
    <cellStyle name="40 % - Accent6 5" xfId="224" xr:uid="{00000000-0005-0000-0000-0000DF000000}"/>
    <cellStyle name="40 % - Accent6 6" xfId="225" xr:uid="{00000000-0005-0000-0000-0000E0000000}"/>
    <cellStyle name="40 % - Accent6 7" xfId="226" xr:uid="{00000000-0005-0000-0000-0000E1000000}"/>
    <cellStyle name="40 % - Accent6 8" xfId="227" xr:uid="{00000000-0005-0000-0000-0000E2000000}"/>
    <cellStyle name="40 % - Accent6 9" xfId="228" xr:uid="{00000000-0005-0000-0000-0000E3000000}"/>
    <cellStyle name="60 % - Accent1" xfId="229" builtinId="32" customBuiltin="1"/>
    <cellStyle name="60 % - Accent1 1" xfId="230" xr:uid="{00000000-0005-0000-0000-0000E5000000}"/>
    <cellStyle name="60 % - Accent1 10" xfId="231" xr:uid="{00000000-0005-0000-0000-0000E6000000}"/>
    <cellStyle name="60 % - Accent1 11" xfId="232" xr:uid="{00000000-0005-0000-0000-0000E7000000}"/>
    <cellStyle name="60 % - Accent1 12" xfId="233" xr:uid="{00000000-0005-0000-0000-0000E8000000}"/>
    <cellStyle name="60 % - Accent1 13" xfId="234" xr:uid="{00000000-0005-0000-0000-0000E9000000}"/>
    <cellStyle name="60 % - Accent1 14" xfId="235" xr:uid="{00000000-0005-0000-0000-0000EA000000}"/>
    <cellStyle name="60 % - Accent1 15" xfId="236" xr:uid="{00000000-0005-0000-0000-0000EB000000}"/>
    <cellStyle name="60 % - Accent1 16" xfId="237" xr:uid="{00000000-0005-0000-0000-0000EC000000}"/>
    <cellStyle name="60 % - Accent1 17" xfId="238" xr:uid="{00000000-0005-0000-0000-0000ED000000}"/>
    <cellStyle name="60 % - Accent1 18" xfId="239" xr:uid="{00000000-0005-0000-0000-0000EE000000}"/>
    <cellStyle name="60 % - Accent1 2" xfId="240" xr:uid="{00000000-0005-0000-0000-0000EF000000}"/>
    <cellStyle name="60 % - Accent1 3" xfId="241" xr:uid="{00000000-0005-0000-0000-0000F0000000}"/>
    <cellStyle name="60 % - Accent1 4" xfId="242" xr:uid="{00000000-0005-0000-0000-0000F1000000}"/>
    <cellStyle name="60 % - Accent1 5" xfId="243" xr:uid="{00000000-0005-0000-0000-0000F2000000}"/>
    <cellStyle name="60 % - Accent1 6" xfId="244" xr:uid="{00000000-0005-0000-0000-0000F3000000}"/>
    <cellStyle name="60 % - Accent1 7" xfId="245" xr:uid="{00000000-0005-0000-0000-0000F4000000}"/>
    <cellStyle name="60 % - Accent1 8" xfId="246" xr:uid="{00000000-0005-0000-0000-0000F5000000}"/>
    <cellStyle name="60 % - Accent1 9" xfId="247" xr:uid="{00000000-0005-0000-0000-0000F6000000}"/>
    <cellStyle name="60 % - Accent2" xfId="248" builtinId="36" customBuiltin="1"/>
    <cellStyle name="60 % - Accent2 1" xfId="249" xr:uid="{00000000-0005-0000-0000-0000F8000000}"/>
    <cellStyle name="60 % - Accent2 10" xfId="250" xr:uid="{00000000-0005-0000-0000-0000F9000000}"/>
    <cellStyle name="60 % - Accent2 11" xfId="251" xr:uid="{00000000-0005-0000-0000-0000FA000000}"/>
    <cellStyle name="60 % - Accent2 12" xfId="252" xr:uid="{00000000-0005-0000-0000-0000FB000000}"/>
    <cellStyle name="60 % - Accent2 13" xfId="253" xr:uid="{00000000-0005-0000-0000-0000FC000000}"/>
    <cellStyle name="60 % - Accent2 14" xfId="254" xr:uid="{00000000-0005-0000-0000-0000FD000000}"/>
    <cellStyle name="60 % - Accent2 15" xfId="255" xr:uid="{00000000-0005-0000-0000-0000FE000000}"/>
    <cellStyle name="60 % - Accent2 16" xfId="256" xr:uid="{00000000-0005-0000-0000-0000FF000000}"/>
    <cellStyle name="60 % - Accent2 17" xfId="257" xr:uid="{00000000-0005-0000-0000-000000010000}"/>
    <cellStyle name="60 % - Accent2 18" xfId="258" xr:uid="{00000000-0005-0000-0000-000001010000}"/>
    <cellStyle name="60 % - Accent2 2" xfId="259" xr:uid="{00000000-0005-0000-0000-000002010000}"/>
    <cellStyle name="60 % - Accent2 3" xfId="260" xr:uid="{00000000-0005-0000-0000-000003010000}"/>
    <cellStyle name="60 % - Accent2 4" xfId="261" xr:uid="{00000000-0005-0000-0000-000004010000}"/>
    <cellStyle name="60 % - Accent2 5" xfId="262" xr:uid="{00000000-0005-0000-0000-000005010000}"/>
    <cellStyle name="60 % - Accent2 6" xfId="263" xr:uid="{00000000-0005-0000-0000-000006010000}"/>
    <cellStyle name="60 % - Accent2 7" xfId="264" xr:uid="{00000000-0005-0000-0000-000007010000}"/>
    <cellStyle name="60 % - Accent2 8" xfId="265" xr:uid="{00000000-0005-0000-0000-000008010000}"/>
    <cellStyle name="60 % - Accent2 9" xfId="266" xr:uid="{00000000-0005-0000-0000-000009010000}"/>
    <cellStyle name="60 % - Accent3" xfId="267" builtinId="40" customBuiltin="1"/>
    <cellStyle name="60 % - Accent3 1" xfId="268" xr:uid="{00000000-0005-0000-0000-00000B010000}"/>
    <cellStyle name="60 % - Accent3 10" xfId="269" xr:uid="{00000000-0005-0000-0000-00000C010000}"/>
    <cellStyle name="60 % - Accent3 11" xfId="270" xr:uid="{00000000-0005-0000-0000-00000D010000}"/>
    <cellStyle name="60 % - Accent3 12" xfId="271" xr:uid="{00000000-0005-0000-0000-00000E010000}"/>
    <cellStyle name="60 % - Accent3 13" xfId="272" xr:uid="{00000000-0005-0000-0000-00000F010000}"/>
    <cellStyle name="60 % - Accent3 14" xfId="273" xr:uid="{00000000-0005-0000-0000-000010010000}"/>
    <cellStyle name="60 % - Accent3 15" xfId="274" xr:uid="{00000000-0005-0000-0000-000011010000}"/>
    <cellStyle name="60 % - Accent3 16" xfId="275" xr:uid="{00000000-0005-0000-0000-000012010000}"/>
    <cellStyle name="60 % - Accent3 17" xfId="276" xr:uid="{00000000-0005-0000-0000-000013010000}"/>
    <cellStyle name="60 % - Accent3 18" xfId="277" xr:uid="{00000000-0005-0000-0000-000014010000}"/>
    <cellStyle name="60 % - Accent3 2" xfId="278" xr:uid="{00000000-0005-0000-0000-000015010000}"/>
    <cellStyle name="60 % - Accent3 3" xfId="279" xr:uid="{00000000-0005-0000-0000-000016010000}"/>
    <cellStyle name="60 % - Accent3 4" xfId="280" xr:uid="{00000000-0005-0000-0000-000017010000}"/>
    <cellStyle name="60 % - Accent3 5" xfId="281" xr:uid="{00000000-0005-0000-0000-000018010000}"/>
    <cellStyle name="60 % - Accent3 6" xfId="282" xr:uid="{00000000-0005-0000-0000-000019010000}"/>
    <cellStyle name="60 % - Accent3 7" xfId="283" xr:uid="{00000000-0005-0000-0000-00001A010000}"/>
    <cellStyle name="60 % - Accent3 8" xfId="284" xr:uid="{00000000-0005-0000-0000-00001B010000}"/>
    <cellStyle name="60 % - Accent3 9" xfId="285" xr:uid="{00000000-0005-0000-0000-00001C010000}"/>
    <cellStyle name="60 % - Accent4" xfId="286" builtinId="44" customBuiltin="1"/>
    <cellStyle name="60 % - Accent4 1" xfId="287" xr:uid="{00000000-0005-0000-0000-00001E010000}"/>
    <cellStyle name="60 % - Accent4 10" xfId="288" xr:uid="{00000000-0005-0000-0000-00001F010000}"/>
    <cellStyle name="60 % - Accent4 11" xfId="289" xr:uid="{00000000-0005-0000-0000-000020010000}"/>
    <cellStyle name="60 % - Accent4 12" xfId="290" xr:uid="{00000000-0005-0000-0000-000021010000}"/>
    <cellStyle name="60 % - Accent4 13" xfId="291" xr:uid="{00000000-0005-0000-0000-000022010000}"/>
    <cellStyle name="60 % - Accent4 14" xfId="292" xr:uid="{00000000-0005-0000-0000-000023010000}"/>
    <cellStyle name="60 % - Accent4 15" xfId="293" xr:uid="{00000000-0005-0000-0000-000024010000}"/>
    <cellStyle name="60 % - Accent4 16" xfId="294" xr:uid="{00000000-0005-0000-0000-000025010000}"/>
    <cellStyle name="60 % - Accent4 17" xfId="295" xr:uid="{00000000-0005-0000-0000-000026010000}"/>
    <cellStyle name="60 % - Accent4 18" xfId="296" xr:uid="{00000000-0005-0000-0000-000027010000}"/>
    <cellStyle name="60 % - Accent4 2" xfId="297" xr:uid="{00000000-0005-0000-0000-000028010000}"/>
    <cellStyle name="60 % - Accent4 3" xfId="298" xr:uid="{00000000-0005-0000-0000-000029010000}"/>
    <cellStyle name="60 % - Accent4 4" xfId="299" xr:uid="{00000000-0005-0000-0000-00002A010000}"/>
    <cellStyle name="60 % - Accent4 5" xfId="300" xr:uid="{00000000-0005-0000-0000-00002B010000}"/>
    <cellStyle name="60 % - Accent4 6" xfId="301" xr:uid="{00000000-0005-0000-0000-00002C010000}"/>
    <cellStyle name="60 % - Accent4 7" xfId="302" xr:uid="{00000000-0005-0000-0000-00002D010000}"/>
    <cellStyle name="60 % - Accent4 8" xfId="303" xr:uid="{00000000-0005-0000-0000-00002E010000}"/>
    <cellStyle name="60 % - Accent4 9" xfId="304" xr:uid="{00000000-0005-0000-0000-00002F010000}"/>
    <cellStyle name="60 % - Accent5" xfId="305" builtinId="48" customBuiltin="1"/>
    <cellStyle name="60 % - Accent5 1" xfId="306" xr:uid="{00000000-0005-0000-0000-000031010000}"/>
    <cellStyle name="60 % - Accent5 10" xfId="307" xr:uid="{00000000-0005-0000-0000-000032010000}"/>
    <cellStyle name="60 % - Accent5 11" xfId="308" xr:uid="{00000000-0005-0000-0000-000033010000}"/>
    <cellStyle name="60 % - Accent5 12" xfId="309" xr:uid="{00000000-0005-0000-0000-000034010000}"/>
    <cellStyle name="60 % - Accent5 13" xfId="310" xr:uid="{00000000-0005-0000-0000-000035010000}"/>
    <cellStyle name="60 % - Accent5 14" xfId="311" xr:uid="{00000000-0005-0000-0000-000036010000}"/>
    <cellStyle name="60 % - Accent5 15" xfId="312" xr:uid="{00000000-0005-0000-0000-000037010000}"/>
    <cellStyle name="60 % - Accent5 16" xfId="313" xr:uid="{00000000-0005-0000-0000-000038010000}"/>
    <cellStyle name="60 % - Accent5 17" xfId="314" xr:uid="{00000000-0005-0000-0000-000039010000}"/>
    <cellStyle name="60 % - Accent5 18" xfId="315" xr:uid="{00000000-0005-0000-0000-00003A010000}"/>
    <cellStyle name="60 % - Accent5 2" xfId="316" xr:uid="{00000000-0005-0000-0000-00003B010000}"/>
    <cellStyle name="60 % - Accent5 3" xfId="317" xr:uid="{00000000-0005-0000-0000-00003C010000}"/>
    <cellStyle name="60 % - Accent5 4" xfId="318" xr:uid="{00000000-0005-0000-0000-00003D010000}"/>
    <cellStyle name="60 % - Accent5 5" xfId="319" xr:uid="{00000000-0005-0000-0000-00003E010000}"/>
    <cellStyle name="60 % - Accent5 6" xfId="320" xr:uid="{00000000-0005-0000-0000-00003F010000}"/>
    <cellStyle name="60 % - Accent5 7" xfId="321" xr:uid="{00000000-0005-0000-0000-000040010000}"/>
    <cellStyle name="60 % - Accent5 8" xfId="322" xr:uid="{00000000-0005-0000-0000-000041010000}"/>
    <cellStyle name="60 % - Accent5 9" xfId="323" xr:uid="{00000000-0005-0000-0000-000042010000}"/>
    <cellStyle name="60 % - Accent6" xfId="324" builtinId="52" customBuiltin="1"/>
    <cellStyle name="60 % - Accent6 1" xfId="325" xr:uid="{00000000-0005-0000-0000-000044010000}"/>
    <cellStyle name="60 % - Accent6 10" xfId="326" xr:uid="{00000000-0005-0000-0000-000045010000}"/>
    <cellStyle name="60 % - Accent6 11" xfId="327" xr:uid="{00000000-0005-0000-0000-000046010000}"/>
    <cellStyle name="60 % - Accent6 12" xfId="328" xr:uid="{00000000-0005-0000-0000-000047010000}"/>
    <cellStyle name="60 % - Accent6 13" xfId="329" xr:uid="{00000000-0005-0000-0000-000048010000}"/>
    <cellStyle name="60 % - Accent6 14" xfId="330" xr:uid="{00000000-0005-0000-0000-000049010000}"/>
    <cellStyle name="60 % - Accent6 15" xfId="331" xr:uid="{00000000-0005-0000-0000-00004A010000}"/>
    <cellStyle name="60 % - Accent6 16" xfId="332" xr:uid="{00000000-0005-0000-0000-00004B010000}"/>
    <cellStyle name="60 % - Accent6 17" xfId="333" xr:uid="{00000000-0005-0000-0000-00004C010000}"/>
    <cellStyle name="60 % - Accent6 18" xfId="334" xr:uid="{00000000-0005-0000-0000-00004D010000}"/>
    <cellStyle name="60 % - Accent6 2" xfId="335" xr:uid="{00000000-0005-0000-0000-00004E010000}"/>
    <cellStyle name="60 % - Accent6 3" xfId="336" xr:uid="{00000000-0005-0000-0000-00004F010000}"/>
    <cellStyle name="60 % - Accent6 4" xfId="337" xr:uid="{00000000-0005-0000-0000-000050010000}"/>
    <cellStyle name="60 % - Accent6 5" xfId="338" xr:uid="{00000000-0005-0000-0000-000051010000}"/>
    <cellStyle name="60 % - Accent6 6" xfId="339" xr:uid="{00000000-0005-0000-0000-000052010000}"/>
    <cellStyle name="60 % - Accent6 7" xfId="340" xr:uid="{00000000-0005-0000-0000-000053010000}"/>
    <cellStyle name="60 % - Accent6 8" xfId="341" xr:uid="{00000000-0005-0000-0000-000054010000}"/>
    <cellStyle name="60 % - Accent6 9" xfId="342" xr:uid="{00000000-0005-0000-0000-000055010000}"/>
    <cellStyle name="Accent1" xfId="343" builtinId="29" customBuiltin="1"/>
    <cellStyle name="Accent1 1" xfId="344" xr:uid="{00000000-0005-0000-0000-000057010000}"/>
    <cellStyle name="Accent1 10" xfId="345" xr:uid="{00000000-0005-0000-0000-000058010000}"/>
    <cellStyle name="Accent1 11" xfId="346" xr:uid="{00000000-0005-0000-0000-000059010000}"/>
    <cellStyle name="Accent1 12" xfId="347" xr:uid="{00000000-0005-0000-0000-00005A010000}"/>
    <cellStyle name="Accent1 13" xfId="348" xr:uid="{00000000-0005-0000-0000-00005B010000}"/>
    <cellStyle name="Accent1 14" xfId="349" xr:uid="{00000000-0005-0000-0000-00005C010000}"/>
    <cellStyle name="Accent1 15" xfId="350" xr:uid="{00000000-0005-0000-0000-00005D010000}"/>
    <cellStyle name="Accent1 16" xfId="351" xr:uid="{00000000-0005-0000-0000-00005E010000}"/>
    <cellStyle name="Accent1 17" xfId="352" xr:uid="{00000000-0005-0000-0000-00005F010000}"/>
    <cellStyle name="Accent1 18" xfId="353" xr:uid="{00000000-0005-0000-0000-000060010000}"/>
    <cellStyle name="Accent1 2" xfId="354" xr:uid="{00000000-0005-0000-0000-000061010000}"/>
    <cellStyle name="Accent1 3" xfId="355" xr:uid="{00000000-0005-0000-0000-000062010000}"/>
    <cellStyle name="Accent1 4" xfId="356" xr:uid="{00000000-0005-0000-0000-000063010000}"/>
    <cellStyle name="Accent1 5" xfId="357" xr:uid="{00000000-0005-0000-0000-000064010000}"/>
    <cellStyle name="Accent1 6" xfId="358" xr:uid="{00000000-0005-0000-0000-000065010000}"/>
    <cellStyle name="Accent1 7" xfId="359" xr:uid="{00000000-0005-0000-0000-000066010000}"/>
    <cellStyle name="Accent1 8" xfId="360" xr:uid="{00000000-0005-0000-0000-000067010000}"/>
    <cellStyle name="Accent1 9" xfId="361" xr:uid="{00000000-0005-0000-0000-000068010000}"/>
    <cellStyle name="Accent2" xfId="362" builtinId="33" customBuiltin="1"/>
    <cellStyle name="Accent2 1" xfId="363" xr:uid="{00000000-0005-0000-0000-00006A010000}"/>
    <cellStyle name="Accent2 10" xfId="364" xr:uid="{00000000-0005-0000-0000-00006B010000}"/>
    <cellStyle name="Accent2 11" xfId="365" xr:uid="{00000000-0005-0000-0000-00006C010000}"/>
    <cellStyle name="Accent2 12" xfId="366" xr:uid="{00000000-0005-0000-0000-00006D010000}"/>
    <cellStyle name="Accent2 13" xfId="367" xr:uid="{00000000-0005-0000-0000-00006E010000}"/>
    <cellStyle name="Accent2 14" xfId="368" xr:uid="{00000000-0005-0000-0000-00006F010000}"/>
    <cellStyle name="Accent2 15" xfId="369" xr:uid="{00000000-0005-0000-0000-000070010000}"/>
    <cellStyle name="Accent2 16" xfId="370" xr:uid="{00000000-0005-0000-0000-000071010000}"/>
    <cellStyle name="Accent2 17" xfId="371" xr:uid="{00000000-0005-0000-0000-000072010000}"/>
    <cellStyle name="Accent2 18" xfId="372" xr:uid="{00000000-0005-0000-0000-000073010000}"/>
    <cellStyle name="Accent2 2" xfId="373" xr:uid="{00000000-0005-0000-0000-000074010000}"/>
    <cellStyle name="Accent2 3" xfId="374" xr:uid="{00000000-0005-0000-0000-000075010000}"/>
    <cellStyle name="Accent2 4" xfId="375" xr:uid="{00000000-0005-0000-0000-000076010000}"/>
    <cellStyle name="Accent2 5" xfId="376" xr:uid="{00000000-0005-0000-0000-000077010000}"/>
    <cellStyle name="Accent2 6" xfId="377" xr:uid="{00000000-0005-0000-0000-000078010000}"/>
    <cellStyle name="Accent2 7" xfId="378" xr:uid="{00000000-0005-0000-0000-000079010000}"/>
    <cellStyle name="Accent2 8" xfId="379" xr:uid="{00000000-0005-0000-0000-00007A010000}"/>
    <cellStyle name="Accent2 9" xfId="380" xr:uid="{00000000-0005-0000-0000-00007B010000}"/>
    <cellStyle name="Accent3" xfId="381" builtinId="37" customBuiltin="1"/>
    <cellStyle name="Accent3 1" xfId="382" xr:uid="{00000000-0005-0000-0000-00007D010000}"/>
    <cellStyle name="Accent3 10" xfId="383" xr:uid="{00000000-0005-0000-0000-00007E010000}"/>
    <cellStyle name="Accent3 11" xfId="384" xr:uid="{00000000-0005-0000-0000-00007F010000}"/>
    <cellStyle name="Accent3 12" xfId="385" xr:uid="{00000000-0005-0000-0000-000080010000}"/>
    <cellStyle name="Accent3 13" xfId="386" xr:uid="{00000000-0005-0000-0000-000081010000}"/>
    <cellStyle name="Accent3 14" xfId="387" xr:uid="{00000000-0005-0000-0000-000082010000}"/>
    <cellStyle name="Accent3 15" xfId="388" xr:uid="{00000000-0005-0000-0000-000083010000}"/>
    <cellStyle name="Accent3 16" xfId="389" xr:uid="{00000000-0005-0000-0000-000084010000}"/>
    <cellStyle name="Accent3 17" xfId="390" xr:uid="{00000000-0005-0000-0000-000085010000}"/>
    <cellStyle name="Accent3 18" xfId="391" xr:uid="{00000000-0005-0000-0000-000086010000}"/>
    <cellStyle name="Accent3 2" xfId="392" xr:uid="{00000000-0005-0000-0000-000087010000}"/>
    <cellStyle name="Accent3 3" xfId="393" xr:uid="{00000000-0005-0000-0000-000088010000}"/>
    <cellStyle name="Accent3 4" xfId="394" xr:uid="{00000000-0005-0000-0000-000089010000}"/>
    <cellStyle name="Accent3 5" xfId="395" xr:uid="{00000000-0005-0000-0000-00008A010000}"/>
    <cellStyle name="Accent3 6" xfId="396" xr:uid="{00000000-0005-0000-0000-00008B010000}"/>
    <cellStyle name="Accent3 7" xfId="397" xr:uid="{00000000-0005-0000-0000-00008C010000}"/>
    <cellStyle name="Accent3 8" xfId="398" xr:uid="{00000000-0005-0000-0000-00008D010000}"/>
    <cellStyle name="Accent3 9" xfId="399" xr:uid="{00000000-0005-0000-0000-00008E010000}"/>
    <cellStyle name="Accent4" xfId="400" builtinId="41" customBuiltin="1"/>
    <cellStyle name="Accent4 1" xfId="401" xr:uid="{00000000-0005-0000-0000-000090010000}"/>
    <cellStyle name="Accent4 10" xfId="402" xr:uid="{00000000-0005-0000-0000-000091010000}"/>
    <cellStyle name="Accent4 11" xfId="403" xr:uid="{00000000-0005-0000-0000-000092010000}"/>
    <cellStyle name="Accent4 12" xfId="404" xr:uid="{00000000-0005-0000-0000-000093010000}"/>
    <cellStyle name="Accent4 13" xfId="405" xr:uid="{00000000-0005-0000-0000-000094010000}"/>
    <cellStyle name="Accent4 14" xfId="406" xr:uid="{00000000-0005-0000-0000-000095010000}"/>
    <cellStyle name="Accent4 15" xfId="407" xr:uid="{00000000-0005-0000-0000-000096010000}"/>
    <cellStyle name="Accent4 16" xfId="408" xr:uid="{00000000-0005-0000-0000-000097010000}"/>
    <cellStyle name="Accent4 17" xfId="409" xr:uid="{00000000-0005-0000-0000-000098010000}"/>
    <cellStyle name="Accent4 18" xfId="410" xr:uid="{00000000-0005-0000-0000-000099010000}"/>
    <cellStyle name="Accent4 2" xfId="411" xr:uid="{00000000-0005-0000-0000-00009A010000}"/>
    <cellStyle name="Accent4 3" xfId="412" xr:uid="{00000000-0005-0000-0000-00009B010000}"/>
    <cellStyle name="Accent4 4" xfId="413" xr:uid="{00000000-0005-0000-0000-00009C010000}"/>
    <cellStyle name="Accent4 5" xfId="414" xr:uid="{00000000-0005-0000-0000-00009D010000}"/>
    <cellStyle name="Accent4 6" xfId="415" xr:uid="{00000000-0005-0000-0000-00009E010000}"/>
    <cellStyle name="Accent4 7" xfId="416" xr:uid="{00000000-0005-0000-0000-00009F010000}"/>
    <cellStyle name="Accent4 8" xfId="417" xr:uid="{00000000-0005-0000-0000-0000A0010000}"/>
    <cellStyle name="Accent4 9" xfId="418" xr:uid="{00000000-0005-0000-0000-0000A1010000}"/>
    <cellStyle name="Accent5" xfId="419" builtinId="45" customBuiltin="1"/>
    <cellStyle name="Accent5 1" xfId="420" xr:uid="{00000000-0005-0000-0000-0000A3010000}"/>
    <cellStyle name="Accent5 10" xfId="421" xr:uid="{00000000-0005-0000-0000-0000A4010000}"/>
    <cellStyle name="Accent5 11" xfId="422" xr:uid="{00000000-0005-0000-0000-0000A5010000}"/>
    <cellStyle name="Accent5 12" xfId="423" xr:uid="{00000000-0005-0000-0000-0000A6010000}"/>
    <cellStyle name="Accent5 13" xfId="424" xr:uid="{00000000-0005-0000-0000-0000A7010000}"/>
    <cellStyle name="Accent5 14" xfId="425" xr:uid="{00000000-0005-0000-0000-0000A8010000}"/>
    <cellStyle name="Accent5 15" xfId="426" xr:uid="{00000000-0005-0000-0000-0000A9010000}"/>
    <cellStyle name="Accent5 16" xfId="427" xr:uid="{00000000-0005-0000-0000-0000AA010000}"/>
    <cellStyle name="Accent5 17" xfId="428" xr:uid="{00000000-0005-0000-0000-0000AB010000}"/>
    <cellStyle name="Accent5 18" xfId="429" xr:uid="{00000000-0005-0000-0000-0000AC010000}"/>
    <cellStyle name="Accent5 2" xfId="430" xr:uid="{00000000-0005-0000-0000-0000AD010000}"/>
    <cellStyle name="Accent5 3" xfId="431" xr:uid="{00000000-0005-0000-0000-0000AE010000}"/>
    <cellStyle name="Accent5 4" xfId="432" xr:uid="{00000000-0005-0000-0000-0000AF010000}"/>
    <cellStyle name="Accent5 5" xfId="433" xr:uid="{00000000-0005-0000-0000-0000B0010000}"/>
    <cellStyle name="Accent5 6" xfId="434" xr:uid="{00000000-0005-0000-0000-0000B1010000}"/>
    <cellStyle name="Accent5 7" xfId="435" xr:uid="{00000000-0005-0000-0000-0000B2010000}"/>
    <cellStyle name="Accent5 8" xfId="436" xr:uid="{00000000-0005-0000-0000-0000B3010000}"/>
    <cellStyle name="Accent5 9" xfId="437" xr:uid="{00000000-0005-0000-0000-0000B4010000}"/>
    <cellStyle name="Accent6" xfId="438" builtinId="49" customBuiltin="1"/>
    <cellStyle name="Accent6 1" xfId="439" xr:uid="{00000000-0005-0000-0000-0000B6010000}"/>
    <cellStyle name="Accent6 10" xfId="440" xr:uid="{00000000-0005-0000-0000-0000B7010000}"/>
    <cellStyle name="Accent6 11" xfId="441" xr:uid="{00000000-0005-0000-0000-0000B8010000}"/>
    <cellStyle name="Accent6 12" xfId="442" xr:uid="{00000000-0005-0000-0000-0000B9010000}"/>
    <cellStyle name="Accent6 13" xfId="443" xr:uid="{00000000-0005-0000-0000-0000BA010000}"/>
    <cellStyle name="Accent6 14" xfId="444" xr:uid="{00000000-0005-0000-0000-0000BB010000}"/>
    <cellStyle name="Accent6 15" xfId="445" xr:uid="{00000000-0005-0000-0000-0000BC010000}"/>
    <cellStyle name="Accent6 16" xfId="446" xr:uid="{00000000-0005-0000-0000-0000BD010000}"/>
    <cellStyle name="Accent6 17" xfId="447" xr:uid="{00000000-0005-0000-0000-0000BE010000}"/>
    <cellStyle name="Accent6 18" xfId="448" xr:uid="{00000000-0005-0000-0000-0000BF010000}"/>
    <cellStyle name="Accent6 2" xfId="449" xr:uid="{00000000-0005-0000-0000-0000C0010000}"/>
    <cellStyle name="Accent6 3" xfId="450" xr:uid="{00000000-0005-0000-0000-0000C1010000}"/>
    <cellStyle name="Accent6 4" xfId="451" xr:uid="{00000000-0005-0000-0000-0000C2010000}"/>
    <cellStyle name="Accent6 5" xfId="452" xr:uid="{00000000-0005-0000-0000-0000C3010000}"/>
    <cellStyle name="Accent6 6" xfId="453" xr:uid="{00000000-0005-0000-0000-0000C4010000}"/>
    <cellStyle name="Accent6 7" xfId="454" xr:uid="{00000000-0005-0000-0000-0000C5010000}"/>
    <cellStyle name="Accent6 8" xfId="455" xr:uid="{00000000-0005-0000-0000-0000C6010000}"/>
    <cellStyle name="Accent6 9" xfId="456" xr:uid="{00000000-0005-0000-0000-0000C7010000}"/>
    <cellStyle name="Avertissement" xfId="457" builtinId="11" customBuiltin="1"/>
    <cellStyle name="Avertissement 1" xfId="458" xr:uid="{00000000-0005-0000-0000-0000C9010000}"/>
    <cellStyle name="Avertissement 10" xfId="459" xr:uid="{00000000-0005-0000-0000-0000CA010000}"/>
    <cellStyle name="Avertissement 11" xfId="460" xr:uid="{00000000-0005-0000-0000-0000CB010000}"/>
    <cellStyle name="Avertissement 12" xfId="461" xr:uid="{00000000-0005-0000-0000-0000CC010000}"/>
    <cellStyle name="Avertissement 13" xfId="462" xr:uid="{00000000-0005-0000-0000-0000CD010000}"/>
    <cellStyle name="Avertissement 14" xfId="463" xr:uid="{00000000-0005-0000-0000-0000CE010000}"/>
    <cellStyle name="Avertissement 15" xfId="464" xr:uid="{00000000-0005-0000-0000-0000CF010000}"/>
    <cellStyle name="Avertissement 16" xfId="465" xr:uid="{00000000-0005-0000-0000-0000D0010000}"/>
    <cellStyle name="Avertissement 17" xfId="466" xr:uid="{00000000-0005-0000-0000-0000D1010000}"/>
    <cellStyle name="Avertissement 18" xfId="467" xr:uid="{00000000-0005-0000-0000-0000D2010000}"/>
    <cellStyle name="Avertissement 2" xfId="468" xr:uid="{00000000-0005-0000-0000-0000D3010000}"/>
    <cellStyle name="Avertissement 3" xfId="469" xr:uid="{00000000-0005-0000-0000-0000D4010000}"/>
    <cellStyle name="Avertissement 4" xfId="470" xr:uid="{00000000-0005-0000-0000-0000D5010000}"/>
    <cellStyle name="Avertissement 5" xfId="471" xr:uid="{00000000-0005-0000-0000-0000D6010000}"/>
    <cellStyle name="Avertissement 6" xfId="472" xr:uid="{00000000-0005-0000-0000-0000D7010000}"/>
    <cellStyle name="Avertissement 7" xfId="473" xr:uid="{00000000-0005-0000-0000-0000D8010000}"/>
    <cellStyle name="Avertissement 8" xfId="474" xr:uid="{00000000-0005-0000-0000-0000D9010000}"/>
    <cellStyle name="Avertissement 9" xfId="475" xr:uid="{00000000-0005-0000-0000-0000DA010000}"/>
    <cellStyle name="Calcul" xfId="476" builtinId="22" customBuiltin="1"/>
    <cellStyle name="Calcul 1" xfId="477" xr:uid="{00000000-0005-0000-0000-0000DC010000}"/>
    <cellStyle name="Calcul 10" xfId="478" xr:uid="{00000000-0005-0000-0000-0000DD010000}"/>
    <cellStyle name="Calcul 11" xfId="479" xr:uid="{00000000-0005-0000-0000-0000DE010000}"/>
    <cellStyle name="Calcul 12" xfId="480" xr:uid="{00000000-0005-0000-0000-0000DF010000}"/>
    <cellStyle name="Calcul 13" xfId="481" xr:uid="{00000000-0005-0000-0000-0000E0010000}"/>
    <cellStyle name="Calcul 14" xfId="482" xr:uid="{00000000-0005-0000-0000-0000E1010000}"/>
    <cellStyle name="Calcul 15" xfId="483" xr:uid="{00000000-0005-0000-0000-0000E2010000}"/>
    <cellStyle name="Calcul 16" xfId="484" xr:uid="{00000000-0005-0000-0000-0000E3010000}"/>
    <cellStyle name="Calcul 17" xfId="485" xr:uid="{00000000-0005-0000-0000-0000E4010000}"/>
    <cellStyle name="Calcul 18" xfId="486" xr:uid="{00000000-0005-0000-0000-0000E5010000}"/>
    <cellStyle name="Calcul 2" xfId="487" xr:uid="{00000000-0005-0000-0000-0000E6010000}"/>
    <cellStyle name="Calcul 3" xfId="488" xr:uid="{00000000-0005-0000-0000-0000E7010000}"/>
    <cellStyle name="Calcul 4" xfId="489" xr:uid="{00000000-0005-0000-0000-0000E8010000}"/>
    <cellStyle name="Calcul 5" xfId="490" xr:uid="{00000000-0005-0000-0000-0000E9010000}"/>
    <cellStyle name="Calcul 6" xfId="491" xr:uid="{00000000-0005-0000-0000-0000EA010000}"/>
    <cellStyle name="Calcul 7" xfId="492" xr:uid="{00000000-0005-0000-0000-0000EB010000}"/>
    <cellStyle name="Calcul 8" xfId="493" xr:uid="{00000000-0005-0000-0000-0000EC010000}"/>
    <cellStyle name="Calcul 9" xfId="494" xr:uid="{00000000-0005-0000-0000-0000ED010000}"/>
    <cellStyle name="Cellule liée" xfId="495" builtinId="24" customBuiltin="1"/>
    <cellStyle name="Cellule liée 1" xfId="496" xr:uid="{00000000-0005-0000-0000-0000EF010000}"/>
    <cellStyle name="Cellule liée 10" xfId="497" xr:uid="{00000000-0005-0000-0000-0000F0010000}"/>
    <cellStyle name="Cellule liée 11" xfId="498" xr:uid="{00000000-0005-0000-0000-0000F1010000}"/>
    <cellStyle name="Cellule liée 12" xfId="499" xr:uid="{00000000-0005-0000-0000-0000F2010000}"/>
    <cellStyle name="Cellule liée 13" xfId="500" xr:uid="{00000000-0005-0000-0000-0000F3010000}"/>
    <cellStyle name="Cellule liée 14" xfId="501" xr:uid="{00000000-0005-0000-0000-0000F4010000}"/>
    <cellStyle name="Cellule liée 15" xfId="502" xr:uid="{00000000-0005-0000-0000-0000F5010000}"/>
    <cellStyle name="Cellule liée 16" xfId="503" xr:uid="{00000000-0005-0000-0000-0000F6010000}"/>
    <cellStyle name="Cellule liée 17" xfId="504" xr:uid="{00000000-0005-0000-0000-0000F7010000}"/>
    <cellStyle name="Cellule liée 18" xfId="505" xr:uid="{00000000-0005-0000-0000-0000F8010000}"/>
    <cellStyle name="Cellule liée 2" xfId="506" xr:uid="{00000000-0005-0000-0000-0000F9010000}"/>
    <cellStyle name="Cellule liée 3" xfId="507" xr:uid="{00000000-0005-0000-0000-0000FA010000}"/>
    <cellStyle name="Cellule liée 4" xfId="508" xr:uid="{00000000-0005-0000-0000-0000FB010000}"/>
    <cellStyle name="Cellule liée 5" xfId="509" xr:uid="{00000000-0005-0000-0000-0000FC010000}"/>
    <cellStyle name="Cellule liée 6" xfId="510" xr:uid="{00000000-0005-0000-0000-0000FD010000}"/>
    <cellStyle name="Cellule liée 7" xfId="511" xr:uid="{00000000-0005-0000-0000-0000FE010000}"/>
    <cellStyle name="Cellule liée 8" xfId="512" xr:uid="{00000000-0005-0000-0000-0000FF010000}"/>
    <cellStyle name="Cellule liée 9" xfId="513" xr:uid="{00000000-0005-0000-0000-000000020000}"/>
    <cellStyle name="Commentaire 1" xfId="514" xr:uid="{00000000-0005-0000-0000-000001020000}"/>
    <cellStyle name="Commentaire 10" xfId="515" xr:uid="{00000000-0005-0000-0000-000002020000}"/>
    <cellStyle name="Commentaire 11" xfId="516" xr:uid="{00000000-0005-0000-0000-000003020000}"/>
    <cellStyle name="Commentaire 12" xfId="517" xr:uid="{00000000-0005-0000-0000-000004020000}"/>
    <cellStyle name="Commentaire 13" xfId="518" xr:uid="{00000000-0005-0000-0000-000005020000}"/>
    <cellStyle name="Commentaire 14" xfId="519" xr:uid="{00000000-0005-0000-0000-000006020000}"/>
    <cellStyle name="Commentaire 15" xfId="520" xr:uid="{00000000-0005-0000-0000-000007020000}"/>
    <cellStyle name="Commentaire 16" xfId="521" xr:uid="{00000000-0005-0000-0000-000008020000}"/>
    <cellStyle name="Commentaire 17" xfId="522" xr:uid="{00000000-0005-0000-0000-000009020000}"/>
    <cellStyle name="Commentaire 18" xfId="523" xr:uid="{00000000-0005-0000-0000-00000A020000}"/>
    <cellStyle name="Commentaire 2" xfId="524" xr:uid="{00000000-0005-0000-0000-00000B020000}"/>
    <cellStyle name="Commentaire 3" xfId="525" xr:uid="{00000000-0005-0000-0000-00000C020000}"/>
    <cellStyle name="Commentaire 4" xfId="526" xr:uid="{00000000-0005-0000-0000-00000D020000}"/>
    <cellStyle name="Commentaire 5" xfId="527" xr:uid="{00000000-0005-0000-0000-00000E020000}"/>
    <cellStyle name="Commentaire 6" xfId="528" xr:uid="{00000000-0005-0000-0000-00000F020000}"/>
    <cellStyle name="Commentaire 7" xfId="529" xr:uid="{00000000-0005-0000-0000-000010020000}"/>
    <cellStyle name="Commentaire 8" xfId="530" xr:uid="{00000000-0005-0000-0000-000011020000}"/>
    <cellStyle name="Commentaire 9" xfId="531" xr:uid="{00000000-0005-0000-0000-000012020000}"/>
    <cellStyle name="Entrée" xfId="532" builtinId="20" customBuiltin="1"/>
    <cellStyle name="Entrée 1" xfId="533" xr:uid="{00000000-0005-0000-0000-000014020000}"/>
    <cellStyle name="Entrée 10" xfId="534" xr:uid="{00000000-0005-0000-0000-000015020000}"/>
    <cellStyle name="Entrée 11" xfId="535" xr:uid="{00000000-0005-0000-0000-000016020000}"/>
    <cellStyle name="Entrée 12" xfId="536" xr:uid="{00000000-0005-0000-0000-000017020000}"/>
    <cellStyle name="Entrée 13" xfId="537" xr:uid="{00000000-0005-0000-0000-000018020000}"/>
    <cellStyle name="Entrée 14" xfId="538" xr:uid="{00000000-0005-0000-0000-000019020000}"/>
    <cellStyle name="Entrée 15" xfId="539" xr:uid="{00000000-0005-0000-0000-00001A020000}"/>
    <cellStyle name="Entrée 16" xfId="540" xr:uid="{00000000-0005-0000-0000-00001B020000}"/>
    <cellStyle name="Entrée 17" xfId="541" xr:uid="{00000000-0005-0000-0000-00001C020000}"/>
    <cellStyle name="Entrée 18" xfId="542" xr:uid="{00000000-0005-0000-0000-00001D020000}"/>
    <cellStyle name="Entrée 2" xfId="543" xr:uid="{00000000-0005-0000-0000-00001E020000}"/>
    <cellStyle name="Entrée 3" xfId="544" xr:uid="{00000000-0005-0000-0000-00001F020000}"/>
    <cellStyle name="Entrée 4" xfId="545" xr:uid="{00000000-0005-0000-0000-000020020000}"/>
    <cellStyle name="Entrée 5" xfId="546" xr:uid="{00000000-0005-0000-0000-000021020000}"/>
    <cellStyle name="Entrée 6" xfId="547" xr:uid="{00000000-0005-0000-0000-000022020000}"/>
    <cellStyle name="Entrée 7" xfId="548" xr:uid="{00000000-0005-0000-0000-000023020000}"/>
    <cellStyle name="Entrée 8" xfId="549" xr:uid="{00000000-0005-0000-0000-000024020000}"/>
    <cellStyle name="Entrée 9" xfId="550" xr:uid="{00000000-0005-0000-0000-000025020000}"/>
    <cellStyle name="Euro" xfId="551" xr:uid="{00000000-0005-0000-0000-000026020000}"/>
    <cellStyle name="Euro 2" xfId="552" xr:uid="{00000000-0005-0000-0000-000027020000}"/>
    <cellStyle name="Insatisfaisant" xfId="553" builtinId="27" customBuiltin="1"/>
    <cellStyle name="Insatisfaisant 1" xfId="554" xr:uid="{00000000-0005-0000-0000-000029020000}"/>
    <cellStyle name="Insatisfaisant 10" xfId="555" xr:uid="{00000000-0005-0000-0000-00002A020000}"/>
    <cellStyle name="Insatisfaisant 11" xfId="556" xr:uid="{00000000-0005-0000-0000-00002B020000}"/>
    <cellStyle name="Insatisfaisant 12" xfId="557" xr:uid="{00000000-0005-0000-0000-00002C020000}"/>
    <cellStyle name="Insatisfaisant 13" xfId="558" xr:uid="{00000000-0005-0000-0000-00002D020000}"/>
    <cellStyle name="Insatisfaisant 14" xfId="559" xr:uid="{00000000-0005-0000-0000-00002E020000}"/>
    <cellStyle name="Insatisfaisant 15" xfId="560" xr:uid="{00000000-0005-0000-0000-00002F020000}"/>
    <cellStyle name="Insatisfaisant 16" xfId="561" xr:uid="{00000000-0005-0000-0000-000030020000}"/>
    <cellStyle name="Insatisfaisant 17" xfId="562" xr:uid="{00000000-0005-0000-0000-000031020000}"/>
    <cellStyle name="Insatisfaisant 18" xfId="563" xr:uid="{00000000-0005-0000-0000-000032020000}"/>
    <cellStyle name="Insatisfaisant 2" xfId="564" xr:uid="{00000000-0005-0000-0000-000033020000}"/>
    <cellStyle name="Insatisfaisant 3" xfId="565" xr:uid="{00000000-0005-0000-0000-000034020000}"/>
    <cellStyle name="Insatisfaisant 4" xfId="566" xr:uid="{00000000-0005-0000-0000-000035020000}"/>
    <cellStyle name="Insatisfaisant 5" xfId="567" xr:uid="{00000000-0005-0000-0000-000036020000}"/>
    <cellStyle name="Insatisfaisant 6" xfId="568" xr:uid="{00000000-0005-0000-0000-000037020000}"/>
    <cellStyle name="Insatisfaisant 7" xfId="569" xr:uid="{00000000-0005-0000-0000-000038020000}"/>
    <cellStyle name="Insatisfaisant 8" xfId="570" xr:uid="{00000000-0005-0000-0000-000039020000}"/>
    <cellStyle name="Insatisfaisant 9" xfId="571" xr:uid="{00000000-0005-0000-0000-00003A020000}"/>
    <cellStyle name="Milliers" xfId="572" builtinId="3"/>
    <cellStyle name="Milliers 2" xfId="573" xr:uid="{00000000-0005-0000-0000-00003C020000}"/>
    <cellStyle name="Monétaire" xfId="574" builtinId="4"/>
    <cellStyle name="Monétaire 2" xfId="575" xr:uid="{00000000-0005-0000-0000-00003E020000}"/>
    <cellStyle name="Neutre" xfId="576" builtinId="28" customBuiltin="1"/>
    <cellStyle name="Neutre 1" xfId="577" xr:uid="{00000000-0005-0000-0000-000040020000}"/>
    <cellStyle name="Neutre 10" xfId="578" xr:uid="{00000000-0005-0000-0000-000041020000}"/>
    <cellStyle name="Neutre 11" xfId="579" xr:uid="{00000000-0005-0000-0000-000042020000}"/>
    <cellStyle name="Neutre 12" xfId="580" xr:uid="{00000000-0005-0000-0000-000043020000}"/>
    <cellStyle name="Neutre 13" xfId="581" xr:uid="{00000000-0005-0000-0000-000044020000}"/>
    <cellStyle name="Neutre 14" xfId="582" xr:uid="{00000000-0005-0000-0000-000045020000}"/>
    <cellStyle name="Neutre 15" xfId="583" xr:uid="{00000000-0005-0000-0000-000046020000}"/>
    <cellStyle name="Neutre 16" xfId="584" xr:uid="{00000000-0005-0000-0000-000047020000}"/>
    <cellStyle name="Neutre 17" xfId="585" xr:uid="{00000000-0005-0000-0000-000048020000}"/>
    <cellStyle name="Neutre 18" xfId="586" xr:uid="{00000000-0005-0000-0000-000049020000}"/>
    <cellStyle name="Neutre 2" xfId="587" xr:uid="{00000000-0005-0000-0000-00004A020000}"/>
    <cellStyle name="Neutre 3" xfId="588" xr:uid="{00000000-0005-0000-0000-00004B020000}"/>
    <cellStyle name="Neutre 4" xfId="589" xr:uid="{00000000-0005-0000-0000-00004C020000}"/>
    <cellStyle name="Neutre 5" xfId="590" xr:uid="{00000000-0005-0000-0000-00004D020000}"/>
    <cellStyle name="Neutre 6" xfId="591" xr:uid="{00000000-0005-0000-0000-00004E020000}"/>
    <cellStyle name="Neutre 7" xfId="592" xr:uid="{00000000-0005-0000-0000-00004F020000}"/>
    <cellStyle name="Neutre 8" xfId="593" xr:uid="{00000000-0005-0000-0000-000050020000}"/>
    <cellStyle name="Neutre 9" xfId="594" xr:uid="{00000000-0005-0000-0000-000051020000}"/>
    <cellStyle name="Normal" xfId="0" builtinId="0"/>
    <cellStyle name="Normal 2" xfId="595" xr:uid="{00000000-0005-0000-0000-000053020000}"/>
    <cellStyle name="Satisfaisant" xfId="596" builtinId="26" customBuiltin="1"/>
    <cellStyle name="Satisfaisant 1" xfId="597" xr:uid="{00000000-0005-0000-0000-000055020000}"/>
    <cellStyle name="Satisfaisant 10" xfId="598" xr:uid="{00000000-0005-0000-0000-000056020000}"/>
    <cellStyle name="Satisfaisant 11" xfId="599" xr:uid="{00000000-0005-0000-0000-000057020000}"/>
    <cellStyle name="Satisfaisant 12" xfId="600" xr:uid="{00000000-0005-0000-0000-000058020000}"/>
    <cellStyle name="Satisfaisant 13" xfId="601" xr:uid="{00000000-0005-0000-0000-000059020000}"/>
    <cellStyle name="Satisfaisant 14" xfId="602" xr:uid="{00000000-0005-0000-0000-00005A020000}"/>
    <cellStyle name="Satisfaisant 15" xfId="603" xr:uid="{00000000-0005-0000-0000-00005B020000}"/>
    <cellStyle name="Satisfaisant 16" xfId="604" xr:uid="{00000000-0005-0000-0000-00005C020000}"/>
    <cellStyle name="Satisfaisant 17" xfId="605" xr:uid="{00000000-0005-0000-0000-00005D020000}"/>
    <cellStyle name="Satisfaisant 18" xfId="606" xr:uid="{00000000-0005-0000-0000-00005E020000}"/>
    <cellStyle name="Satisfaisant 2" xfId="607" xr:uid="{00000000-0005-0000-0000-00005F020000}"/>
    <cellStyle name="Satisfaisant 3" xfId="608" xr:uid="{00000000-0005-0000-0000-000060020000}"/>
    <cellStyle name="Satisfaisant 4" xfId="609" xr:uid="{00000000-0005-0000-0000-000061020000}"/>
    <cellStyle name="Satisfaisant 5" xfId="610" xr:uid="{00000000-0005-0000-0000-000062020000}"/>
    <cellStyle name="Satisfaisant 6" xfId="611" xr:uid="{00000000-0005-0000-0000-000063020000}"/>
    <cellStyle name="Satisfaisant 7" xfId="612" xr:uid="{00000000-0005-0000-0000-000064020000}"/>
    <cellStyle name="Satisfaisant 8" xfId="613" xr:uid="{00000000-0005-0000-0000-000065020000}"/>
    <cellStyle name="Satisfaisant 9" xfId="614" xr:uid="{00000000-0005-0000-0000-000066020000}"/>
    <cellStyle name="Sortie" xfId="615" builtinId="21" customBuiltin="1"/>
    <cellStyle name="Sortie 1" xfId="616" xr:uid="{00000000-0005-0000-0000-000068020000}"/>
    <cellStyle name="Sortie 10" xfId="617" xr:uid="{00000000-0005-0000-0000-000069020000}"/>
    <cellStyle name="Sortie 11" xfId="618" xr:uid="{00000000-0005-0000-0000-00006A020000}"/>
    <cellStyle name="Sortie 12" xfId="619" xr:uid="{00000000-0005-0000-0000-00006B020000}"/>
    <cellStyle name="Sortie 13" xfId="620" xr:uid="{00000000-0005-0000-0000-00006C020000}"/>
    <cellStyle name="Sortie 14" xfId="621" xr:uid="{00000000-0005-0000-0000-00006D020000}"/>
    <cellStyle name="Sortie 15" xfId="622" xr:uid="{00000000-0005-0000-0000-00006E020000}"/>
    <cellStyle name="Sortie 16" xfId="623" xr:uid="{00000000-0005-0000-0000-00006F020000}"/>
    <cellStyle name="Sortie 17" xfId="624" xr:uid="{00000000-0005-0000-0000-000070020000}"/>
    <cellStyle name="Sortie 18" xfId="625" xr:uid="{00000000-0005-0000-0000-000071020000}"/>
    <cellStyle name="Sortie 2" xfId="626" xr:uid="{00000000-0005-0000-0000-000072020000}"/>
    <cellStyle name="Sortie 3" xfId="627" xr:uid="{00000000-0005-0000-0000-000073020000}"/>
    <cellStyle name="Sortie 4" xfId="628" xr:uid="{00000000-0005-0000-0000-000074020000}"/>
    <cellStyle name="Sortie 5" xfId="629" xr:uid="{00000000-0005-0000-0000-000075020000}"/>
    <cellStyle name="Sortie 6" xfId="630" xr:uid="{00000000-0005-0000-0000-000076020000}"/>
    <cellStyle name="Sortie 7" xfId="631" xr:uid="{00000000-0005-0000-0000-000077020000}"/>
    <cellStyle name="Sortie 8" xfId="632" xr:uid="{00000000-0005-0000-0000-000078020000}"/>
    <cellStyle name="Sortie 9" xfId="633" xr:uid="{00000000-0005-0000-0000-000079020000}"/>
    <cellStyle name="Texte explicatif" xfId="634" builtinId="53" customBuiltin="1"/>
    <cellStyle name="Texte explicatif 1" xfId="635" xr:uid="{00000000-0005-0000-0000-00007B020000}"/>
    <cellStyle name="Texte explicatif 10" xfId="636" xr:uid="{00000000-0005-0000-0000-00007C020000}"/>
    <cellStyle name="Texte explicatif 11" xfId="637" xr:uid="{00000000-0005-0000-0000-00007D020000}"/>
    <cellStyle name="Texte explicatif 12" xfId="638" xr:uid="{00000000-0005-0000-0000-00007E020000}"/>
    <cellStyle name="Texte explicatif 13" xfId="639" xr:uid="{00000000-0005-0000-0000-00007F020000}"/>
    <cellStyle name="Texte explicatif 14" xfId="640" xr:uid="{00000000-0005-0000-0000-000080020000}"/>
    <cellStyle name="Texte explicatif 15" xfId="641" xr:uid="{00000000-0005-0000-0000-000081020000}"/>
    <cellStyle name="Texte explicatif 16" xfId="642" xr:uid="{00000000-0005-0000-0000-000082020000}"/>
    <cellStyle name="Texte explicatif 17" xfId="643" xr:uid="{00000000-0005-0000-0000-000083020000}"/>
    <cellStyle name="Texte explicatif 18" xfId="644" xr:uid="{00000000-0005-0000-0000-000084020000}"/>
    <cellStyle name="Texte explicatif 2" xfId="645" xr:uid="{00000000-0005-0000-0000-000085020000}"/>
    <cellStyle name="Texte explicatif 3" xfId="646" xr:uid="{00000000-0005-0000-0000-000086020000}"/>
    <cellStyle name="Texte explicatif 4" xfId="647" xr:uid="{00000000-0005-0000-0000-000087020000}"/>
    <cellStyle name="Texte explicatif 5" xfId="648" xr:uid="{00000000-0005-0000-0000-000088020000}"/>
    <cellStyle name="Texte explicatif 6" xfId="649" xr:uid="{00000000-0005-0000-0000-000089020000}"/>
    <cellStyle name="Texte explicatif 7" xfId="650" xr:uid="{00000000-0005-0000-0000-00008A020000}"/>
    <cellStyle name="Texte explicatif 8" xfId="651" xr:uid="{00000000-0005-0000-0000-00008B020000}"/>
    <cellStyle name="Texte explicatif 9" xfId="652" xr:uid="{00000000-0005-0000-0000-00008C020000}"/>
    <cellStyle name="Titre 1" xfId="653" xr:uid="{00000000-0005-0000-0000-00008D020000}"/>
    <cellStyle name="Titre 10" xfId="654" xr:uid="{00000000-0005-0000-0000-00008E020000}"/>
    <cellStyle name="Titre 11" xfId="655" xr:uid="{00000000-0005-0000-0000-00008F020000}"/>
    <cellStyle name="Titre 12" xfId="656" xr:uid="{00000000-0005-0000-0000-000090020000}"/>
    <cellStyle name="Titre 13" xfId="657" xr:uid="{00000000-0005-0000-0000-000091020000}"/>
    <cellStyle name="Titre 14" xfId="658" xr:uid="{00000000-0005-0000-0000-000092020000}"/>
    <cellStyle name="Titre 15" xfId="659" xr:uid="{00000000-0005-0000-0000-000093020000}"/>
    <cellStyle name="Titre 16" xfId="660" xr:uid="{00000000-0005-0000-0000-000094020000}"/>
    <cellStyle name="Titre 17" xfId="661" xr:uid="{00000000-0005-0000-0000-000095020000}"/>
    <cellStyle name="Titre 18" xfId="662" xr:uid="{00000000-0005-0000-0000-000096020000}"/>
    <cellStyle name="Titre 19" xfId="663" xr:uid="{00000000-0005-0000-0000-000097020000}"/>
    <cellStyle name="Titre 2" xfId="664" xr:uid="{00000000-0005-0000-0000-000098020000}"/>
    <cellStyle name="Titre 3" xfId="665" xr:uid="{00000000-0005-0000-0000-000099020000}"/>
    <cellStyle name="Titre 4" xfId="666" xr:uid="{00000000-0005-0000-0000-00009A020000}"/>
    <cellStyle name="Titre 5" xfId="667" xr:uid="{00000000-0005-0000-0000-00009B020000}"/>
    <cellStyle name="Titre 6" xfId="668" xr:uid="{00000000-0005-0000-0000-00009C020000}"/>
    <cellStyle name="Titre 7" xfId="669" xr:uid="{00000000-0005-0000-0000-00009D020000}"/>
    <cellStyle name="Titre 8" xfId="670" xr:uid="{00000000-0005-0000-0000-00009E020000}"/>
    <cellStyle name="Titre 9" xfId="671" xr:uid="{00000000-0005-0000-0000-00009F020000}"/>
    <cellStyle name="Titre 1" xfId="672" builtinId="16" customBuiltin="1"/>
    <cellStyle name="Titre 1 1" xfId="673" xr:uid="{00000000-0005-0000-0000-0000A1020000}"/>
    <cellStyle name="Titre 1 10" xfId="674" xr:uid="{00000000-0005-0000-0000-0000A2020000}"/>
    <cellStyle name="Titre 1 11" xfId="675" xr:uid="{00000000-0005-0000-0000-0000A3020000}"/>
    <cellStyle name="Titre 1 12" xfId="676" xr:uid="{00000000-0005-0000-0000-0000A4020000}"/>
    <cellStyle name="Titre 1 13" xfId="677" xr:uid="{00000000-0005-0000-0000-0000A5020000}"/>
    <cellStyle name="Titre 1 14" xfId="678" xr:uid="{00000000-0005-0000-0000-0000A6020000}"/>
    <cellStyle name="Titre 1 15" xfId="679" xr:uid="{00000000-0005-0000-0000-0000A7020000}"/>
    <cellStyle name="Titre 1 16" xfId="680" xr:uid="{00000000-0005-0000-0000-0000A8020000}"/>
    <cellStyle name="Titre 1 17" xfId="681" xr:uid="{00000000-0005-0000-0000-0000A9020000}"/>
    <cellStyle name="Titre 1 18" xfId="682" xr:uid="{00000000-0005-0000-0000-0000AA020000}"/>
    <cellStyle name="Titre 1 2" xfId="683" xr:uid="{00000000-0005-0000-0000-0000AB020000}"/>
    <cellStyle name="Titre 1 3" xfId="684" xr:uid="{00000000-0005-0000-0000-0000AC020000}"/>
    <cellStyle name="Titre 1 4" xfId="685" xr:uid="{00000000-0005-0000-0000-0000AD020000}"/>
    <cellStyle name="Titre 1 5" xfId="686" xr:uid="{00000000-0005-0000-0000-0000AE020000}"/>
    <cellStyle name="Titre 1 6" xfId="687" xr:uid="{00000000-0005-0000-0000-0000AF020000}"/>
    <cellStyle name="Titre 1 7" xfId="688" xr:uid="{00000000-0005-0000-0000-0000B0020000}"/>
    <cellStyle name="Titre 1 8" xfId="689" xr:uid="{00000000-0005-0000-0000-0000B1020000}"/>
    <cellStyle name="Titre 1 9" xfId="690" xr:uid="{00000000-0005-0000-0000-0000B2020000}"/>
    <cellStyle name="Titre 2" xfId="691" builtinId="17" customBuiltin="1"/>
    <cellStyle name="Titre 2 1" xfId="692" xr:uid="{00000000-0005-0000-0000-0000B4020000}"/>
    <cellStyle name="Titre 2 10" xfId="693" xr:uid="{00000000-0005-0000-0000-0000B5020000}"/>
    <cellStyle name="Titre 2 11" xfId="694" xr:uid="{00000000-0005-0000-0000-0000B6020000}"/>
    <cellStyle name="Titre 2 12" xfId="695" xr:uid="{00000000-0005-0000-0000-0000B7020000}"/>
    <cellStyle name="Titre 2 13" xfId="696" xr:uid="{00000000-0005-0000-0000-0000B8020000}"/>
    <cellStyle name="Titre 2 14" xfId="697" xr:uid="{00000000-0005-0000-0000-0000B9020000}"/>
    <cellStyle name="Titre 2 15" xfId="698" xr:uid="{00000000-0005-0000-0000-0000BA020000}"/>
    <cellStyle name="Titre 2 16" xfId="699" xr:uid="{00000000-0005-0000-0000-0000BB020000}"/>
    <cellStyle name="Titre 2 17" xfId="700" xr:uid="{00000000-0005-0000-0000-0000BC020000}"/>
    <cellStyle name="Titre 2 18" xfId="701" xr:uid="{00000000-0005-0000-0000-0000BD020000}"/>
    <cellStyle name="Titre 2 2" xfId="702" xr:uid="{00000000-0005-0000-0000-0000BE020000}"/>
    <cellStyle name="Titre 2 3" xfId="703" xr:uid="{00000000-0005-0000-0000-0000BF020000}"/>
    <cellStyle name="Titre 2 4" xfId="704" xr:uid="{00000000-0005-0000-0000-0000C0020000}"/>
    <cellStyle name="Titre 2 5" xfId="705" xr:uid="{00000000-0005-0000-0000-0000C1020000}"/>
    <cellStyle name="Titre 2 6" xfId="706" xr:uid="{00000000-0005-0000-0000-0000C2020000}"/>
    <cellStyle name="Titre 2 7" xfId="707" xr:uid="{00000000-0005-0000-0000-0000C3020000}"/>
    <cellStyle name="Titre 2 8" xfId="708" xr:uid="{00000000-0005-0000-0000-0000C4020000}"/>
    <cellStyle name="Titre 2 9" xfId="709" xr:uid="{00000000-0005-0000-0000-0000C5020000}"/>
    <cellStyle name="Titre 3" xfId="710" builtinId="18" customBuiltin="1"/>
    <cellStyle name="Titre 3 1" xfId="711" xr:uid="{00000000-0005-0000-0000-0000C7020000}"/>
    <cellStyle name="Titre 3 10" xfId="712" xr:uid="{00000000-0005-0000-0000-0000C8020000}"/>
    <cellStyle name="Titre 3 11" xfId="713" xr:uid="{00000000-0005-0000-0000-0000C9020000}"/>
    <cellStyle name="Titre 3 12" xfId="714" xr:uid="{00000000-0005-0000-0000-0000CA020000}"/>
    <cellStyle name="Titre 3 13" xfId="715" xr:uid="{00000000-0005-0000-0000-0000CB020000}"/>
    <cellStyle name="Titre 3 14" xfId="716" xr:uid="{00000000-0005-0000-0000-0000CC020000}"/>
    <cellStyle name="Titre 3 15" xfId="717" xr:uid="{00000000-0005-0000-0000-0000CD020000}"/>
    <cellStyle name="Titre 3 16" xfId="718" xr:uid="{00000000-0005-0000-0000-0000CE020000}"/>
    <cellStyle name="Titre 3 17" xfId="719" xr:uid="{00000000-0005-0000-0000-0000CF020000}"/>
    <cellStyle name="Titre 3 18" xfId="720" xr:uid="{00000000-0005-0000-0000-0000D0020000}"/>
    <cellStyle name="Titre 3 2" xfId="721" xr:uid="{00000000-0005-0000-0000-0000D1020000}"/>
    <cellStyle name="Titre 3 3" xfId="722" xr:uid="{00000000-0005-0000-0000-0000D2020000}"/>
    <cellStyle name="Titre 3 4" xfId="723" xr:uid="{00000000-0005-0000-0000-0000D3020000}"/>
    <cellStyle name="Titre 3 5" xfId="724" xr:uid="{00000000-0005-0000-0000-0000D4020000}"/>
    <cellStyle name="Titre 3 6" xfId="725" xr:uid="{00000000-0005-0000-0000-0000D5020000}"/>
    <cellStyle name="Titre 3 7" xfId="726" xr:uid="{00000000-0005-0000-0000-0000D6020000}"/>
    <cellStyle name="Titre 3 8" xfId="727" xr:uid="{00000000-0005-0000-0000-0000D7020000}"/>
    <cellStyle name="Titre 3 9" xfId="728" xr:uid="{00000000-0005-0000-0000-0000D8020000}"/>
    <cellStyle name="Titre 4" xfId="729" builtinId="19" customBuiltin="1"/>
    <cellStyle name="Titre 4 1" xfId="730" xr:uid="{00000000-0005-0000-0000-0000DA020000}"/>
    <cellStyle name="Titre 4 10" xfId="731" xr:uid="{00000000-0005-0000-0000-0000DB020000}"/>
    <cellStyle name="Titre 4 11" xfId="732" xr:uid="{00000000-0005-0000-0000-0000DC020000}"/>
    <cellStyle name="Titre 4 12" xfId="733" xr:uid="{00000000-0005-0000-0000-0000DD020000}"/>
    <cellStyle name="Titre 4 13" xfId="734" xr:uid="{00000000-0005-0000-0000-0000DE020000}"/>
    <cellStyle name="Titre 4 14" xfId="735" xr:uid="{00000000-0005-0000-0000-0000DF020000}"/>
    <cellStyle name="Titre 4 15" xfId="736" xr:uid="{00000000-0005-0000-0000-0000E0020000}"/>
    <cellStyle name="Titre 4 16" xfId="737" xr:uid="{00000000-0005-0000-0000-0000E1020000}"/>
    <cellStyle name="Titre 4 17" xfId="738" xr:uid="{00000000-0005-0000-0000-0000E2020000}"/>
    <cellStyle name="Titre 4 18" xfId="739" xr:uid="{00000000-0005-0000-0000-0000E3020000}"/>
    <cellStyle name="Titre 4 2" xfId="740" xr:uid="{00000000-0005-0000-0000-0000E4020000}"/>
    <cellStyle name="Titre 4 3" xfId="741" xr:uid="{00000000-0005-0000-0000-0000E5020000}"/>
    <cellStyle name="Titre 4 4" xfId="742" xr:uid="{00000000-0005-0000-0000-0000E6020000}"/>
    <cellStyle name="Titre 4 5" xfId="743" xr:uid="{00000000-0005-0000-0000-0000E7020000}"/>
    <cellStyle name="Titre 4 6" xfId="744" xr:uid="{00000000-0005-0000-0000-0000E8020000}"/>
    <cellStyle name="Titre 4 7" xfId="745" xr:uid="{00000000-0005-0000-0000-0000E9020000}"/>
    <cellStyle name="Titre 4 8" xfId="746" xr:uid="{00000000-0005-0000-0000-0000EA020000}"/>
    <cellStyle name="Titre 4 9" xfId="747" xr:uid="{00000000-0005-0000-0000-0000EB020000}"/>
    <cellStyle name="Total" xfId="748" builtinId="25" customBuiltin="1"/>
    <cellStyle name="Total 1" xfId="749" xr:uid="{00000000-0005-0000-0000-0000ED020000}"/>
    <cellStyle name="Total 10" xfId="750" xr:uid="{00000000-0005-0000-0000-0000EE020000}"/>
    <cellStyle name="Total 11" xfId="751" xr:uid="{00000000-0005-0000-0000-0000EF020000}"/>
    <cellStyle name="Total 12" xfId="752" xr:uid="{00000000-0005-0000-0000-0000F0020000}"/>
    <cellStyle name="Total 13" xfId="753" xr:uid="{00000000-0005-0000-0000-0000F1020000}"/>
    <cellStyle name="Total 14" xfId="754" xr:uid="{00000000-0005-0000-0000-0000F2020000}"/>
    <cellStyle name="Total 15" xfId="755" xr:uid="{00000000-0005-0000-0000-0000F3020000}"/>
    <cellStyle name="Total 16" xfId="756" xr:uid="{00000000-0005-0000-0000-0000F4020000}"/>
    <cellStyle name="Total 17" xfId="757" xr:uid="{00000000-0005-0000-0000-0000F5020000}"/>
    <cellStyle name="Total 18" xfId="758" xr:uid="{00000000-0005-0000-0000-0000F6020000}"/>
    <cellStyle name="Total 2" xfId="759" xr:uid="{00000000-0005-0000-0000-0000F7020000}"/>
    <cellStyle name="Total 3" xfId="760" xr:uid="{00000000-0005-0000-0000-0000F8020000}"/>
    <cellStyle name="Total 4" xfId="761" xr:uid="{00000000-0005-0000-0000-0000F9020000}"/>
    <cellStyle name="Total 5" xfId="762" xr:uid="{00000000-0005-0000-0000-0000FA020000}"/>
    <cellStyle name="Total 6" xfId="763" xr:uid="{00000000-0005-0000-0000-0000FB020000}"/>
    <cellStyle name="Total 7" xfId="764" xr:uid="{00000000-0005-0000-0000-0000FC020000}"/>
    <cellStyle name="Total 8" xfId="765" xr:uid="{00000000-0005-0000-0000-0000FD020000}"/>
    <cellStyle name="Total 9" xfId="766" xr:uid="{00000000-0005-0000-0000-0000FE020000}"/>
    <cellStyle name="Vérification" xfId="767" builtinId="23" customBuiltin="1"/>
    <cellStyle name="Vérification 1" xfId="768" xr:uid="{00000000-0005-0000-0000-000000030000}"/>
    <cellStyle name="Vérification 10" xfId="769" xr:uid="{00000000-0005-0000-0000-000001030000}"/>
    <cellStyle name="Vérification 11" xfId="770" xr:uid="{00000000-0005-0000-0000-000002030000}"/>
    <cellStyle name="Vérification 12" xfId="771" xr:uid="{00000000-0005-0000-0000-000003030000}"/>
    <cellStyle name="Vérification 13" xfId="772" xr:uid="{00000000-0005-0000-0000-000004030000}"/>
    <cellStyle name="Vérification 14" xfId="773" xr:uid="{00000000-0005-0000-0000-000005030000}"/>
    <cellStyle name="Vérification 15" xfId="774" xr:uid="{00000000-0005-0000-0000-000006030000}"/>
    <cellStyle name="Vérification 16" xfId="775" xr:uid="{00000000-0005-0000-0000-000007030000}"/>
    <cellStyle name="Vérification 17" xfId="776" xr:uid="{00000000-0005-0000-0000-000008030000}"/>
    <cellStyle name="Vérification 18" xfId="777" xr:uid="{00000000-0005-0000-0000-000009030000}"/>
    <cellStyle name="Vérification 2" xfId="778" xr:uid="{00000000-0005-0000-0000-00000A030000}"/>
    <cellStyle name="Vérification 3" xfId="779" xr:uid="{00000000-0005-0000-0000-00000B030000}"/>
    <cellStyle name="Vérification 4" xfId="780" xr:uid="{00000000-0005-0000-0000-00000C030000}"/>
    <cellStyle name="Vérification 5" xfId="781" xr:uid="{00000000-0005-0000-0000-00000D030000}"/>
    <cellStyle name="Vérification 6" xfId="782" xr:uid="{00000000-0005-0000-0000-00000E030000}"/>
    <cellStyle name="Vérification 7" xfId="783" xr:uid="{00000000-0005-0000-0000-00000F030000}"/>
    <cellStyle name="Vérification 8" xfId="784" xr:uid="{00000000-0005-0000-0000-000010030000}"/>
    <cellStyle name="Vérification 9" xfId="785" xr:uid="{00000000-0005-0000-0000-000011030000}"/>
  </cellStyles>
  <dxfs count="32"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2" formatCode="#,##0.00\ &quot;F&quot;;\-#,##0.00\ &quot;F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2" formatCode="#,##0.00\ &quot;F&quot;;\-#,##0.00\ &quot;F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4" formatCode="_-* #,##0.00\ [$€-40C]_-;\-* #,##0.00\ [$€-40C]_-;_-* &quot;-&quot;??\ [$€-40C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4" formatCode="_-* #,##0.00\ [$€-40C]_-;\-* #,##0.00\ [$€-40C]_-;_-* &quot;-&quot;??\ [$€-40C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8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8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8" formatCode="&quot;  &quot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3" formatCode="dd/m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4B4B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 b="1"/>
              <a:t>RECETTES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928076698745991"/>
          <c:w val="1"/>
          <c:h val="0.386134806065908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49D-4709-8205-6374C75417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49D-4709-8205-6374C75417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49D-4709-8205-6374C75417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49D-4709-8205-6374C75417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49D-4709-8205-6374C7541750}"/>
              </c:ext>
            </c:extLst>
          </c:dPt>
          <c:dLbls>
            <c:dLbl>
              <c:idx val="0"/>
              <c:layout>
                <c:manualLayout>
                  <c:x val="5.5889686583294733E-2"/>
                  <c:y val="-1.619203849518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9D-4709-8205-6374C7541750}"/>
                </c:ext>
              </c:extLst>
            </c:dLbl>
            <c:dLbl>
              <c:idx val="1"/>
              <c:layout>
                <c:manualLayout>
                  <c:x val="-0.1267522258247131"/>
                  <c:y val="-7.5615704286964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D-4709-8205-6374C7541750}"/>
                </c:ext>
              </c:extLst>
            </c:dLbl>
            <c:dLbl>
              <c:idx val="2"/>
              <c:layout>
                <c:manualLayout>
                  <c:x val="-7.8575858164788223E-2"/>
                  <c:y val="-3.13367599883347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9D-4709-8205-6374C75417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Graphe!$B$3:$B$7</c:f>
              <c:strCache>
                <c:ptCount val="5"/>
                <c:pt idx="0">
                  <c:v>  VENTES PRODUITS FINIS &amp; PRESTATIONS SERVICE</c:v>
                </c:pt>
                <c:pt idx="1">
                  <c:v>  SUBVENTIONS D'EXPLOITATION</c:v>
                </c:pt>
                <c:pt idx="2">
                  <c:v>  AUTRES PRODUITS GESTION COURANTE</c:v>
                </c:pt>
                <c:pt idx="3">
                  <c:v>  PRODUITS FINANCIERS</c:v>
                </c:pt>
                <c:pt idx="4">
                  <c:v>  RECETTES EXCEPTIONNELLES</c:v>
                </c:pt>
              </c:strCache>
            </c:strRef>
          </c:cat>
          <c:val>
            <c:numRef>
              <c:f>Graphe!$C$3:$C$7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D-4709-8205-6374C754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91209922289126E-2"/>
          <c:y val="0.58853893263342083"/>
          <c:w val="0.91803175338376808"/>
          <c:h val="0.383683289588801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 b="1"/>
              <a:t>DEPENSES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280072928457266E-3"/>
          <c:y val="0.16245370370370371"/>
          <c:w val="0.97706798298336006"/>
          <c:h val="0.384418562263050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8547-45A6-A7F3-80A5407290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47-45A6-A7F3-80A5407290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547-45A6-A7F3-80A5407290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47-45A6-A7F3-80A5407290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547-45A6-A7F3-80A54072901C}"/>
              </c:ext>
            </c:extLst>
          </c:dPt>
          <c:dLbls>
            <c:dLbl>
              <c:idx val="0"/>
              <c:layout>
                <c:manualLayout>
                  <c:x val="9.8122979583540132E-2"/>
                  <c:y val="-8.95742198891805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7-45A6-A7F3-80A54072901C}"/>
                </c:ext>
              </c:extLst>
            </c:dLbl>
            <c:dLbl>
              <c:idx val="1"/>
              <c:layout>
                <c:manualLayout>
                  <c:x val="-5.2501163367792411E-2"/>
                  <c:y val="-1.5837707786526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7-45A6-A7F3-80A54072901C}"/>
                </c:ext>
              </c:extLst>
            </c:dLbl>
            <c:dLbl>
              <c:idx val="2"/>
              <c:layout>
                <c:manualLayout>
                  <c:x val="-0.16648940999970077"/>
                  <c:y val="-2.5153470399533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7-45A6-A7F3-80A5407290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Graphe!$F$2:$F$6</c:f>
              <c:strCache>
                <c:ptCount val="5"/>
                <c:pt idx="0">
                  <c:v>ACHATS</c:v>
                </c:pt>
                <c:pt idx="1">
                  <c:v>  AUTRES CHARGES EXTERNES</c:v>
                </c:pt>
                <c:pt idx="2">
                  <c:v>  AUTRES CHARGES GESTION COURANTE</c:v>
                </c:pt>
                <c:pt idx="3">
                  <c:v>  CHARGES FINANCIERES</c:v>
                </c:pt>
                <c:pt idx="4">
                  <c:v>  CHARGES EXCEPTIONNELLES</c:v>
                </c:pt>
              </c:strCache>
            </c:strRef>
          </c:cat>
          <c:val>
            <c:numRef>
              <c:f>Graphe!$G$2:$G$6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47-45A6-A7F3-80A540729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773820348623498E-2"/>
          <c:y val="0.5878809419655876"/>
          <c:w val="0.86452333507451617"/>
          <c:h val="0.38434128025663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TRESORERIE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Graphe!$B$2</c:f>
              <c:strCache>
                <c:ptCount val="1"/>
                <c:pt idx="0">
                  <c:v>TRESORERIE AU 1 JANVIER Entrer année en page d'entête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Graphe!$C$2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7-4D8E-B397-6078A382A867}"/>
            </c:ext>
          </c:extLst>
        </c:ser>
        <c:ser>
          <c:idx val="1"/>
          <c:order val="1"/>
          <c:tx>
            <c:strRef>
              <c:f>Graphe!$F$8</c:f>
              <c:strCache>
                <c:ptCount val="1"/>
                <c:pt idx="0">
                  <c:v>TRESORERIE AU 31 DECEMBRE Entrer année en page d'entête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Graphe!$G$8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7-4D8E-B397-6078A382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22008"/>
        <c:axId val="406624360"/>
      </c:barChart>
      <c:catAx>
        <c:axId val="406622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6624360"/>
        <c:crosses val="autoZero"/>
        <c:auto val="1"/>
        <c:lblAlgn val="ctr"/>
        <c:lblOffset val="100"/>
        <c:noMultiLvlLbl val="0"/>
      </c:catAx>
      <c:valAx>
        <c:axId val="406624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€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622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562196068247651"/>
          <c:y val="0.89409672628130787"/>
          <c:w val="0.64811206019742229"/>
          <c:h val="7.812529247797517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0</xdr:row>
      <xdr:rowOff>57150</xdr:rowOff>
    </xdr:from>
    <xdr:to>
      <xdr:col>5</xdr:col>
      <xdr:colOff>257174</xdr:colOff>
      <xdr:row>10</xdr:row>
      <xdr:rowOff>133946</xdr:rowOff>
    </xdr:to>
    <xdr:pic>
      <xdr:nvPicPr>
        <xdr:cNvPr id="1096" name="Image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499" y="57150"/>
          <a:ext cx="3876675" cy="169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38098</xdr:rowOff>
    </xdr:from>
    <xdr:to>
      <xdr:col>9</xdr:col>
      <xdr:colOff>76199</xdr:colOff>
      <xdr:row>42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8098"/>
          <a:ext cx="6896099" cy="67722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000" u="sng" baseline="0"/>
        </a:p>
        <a:p>
          <a:r>
            <a:rPr lang="fr-FR" sz="2000" baseline="0"/>
            <a:t> 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changer d'année, il suffit de mettre l'année en question dans la page d'entête et d'enregistrer le fichier sous un</a:t>
          </a:r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autre nom. </a:t>
          </a:r>
          <a:endParaRPr lang="fr-FR" sz="2000">
            <a:effectLst/>
          </a:endParaRP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onglets "Banque" ET "Caisse" sont </a:t>
          </a:r>
          <a:r>
            <a:rPr lang="fr-FR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facultatifs</a:t>
          </a:r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mais permettent d'avoir toutes les informations comptables dans le même fichier.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onglets de "Recettes 1" à "Recettes 4" correspondent aux recettes avec report automatique sur la feuille suivante.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Idem pour les onglets de "Dépenses 1" à "Dépenses 4" pour les dépenses.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L'onglet "Bilan" reporte les résultats de chaque colonne de Recettes et Dépenses.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2000">
            <a:effectLst/>
          </a:endParaRPr>
        </a:p>
        <a:p>
          <a:r>
            <a:rPr lang="fr-FR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Après l'onglet "Graphe", il reste deux onglets ("échange financier" et "liste chéques non débités").</a:t>
          </a:r>
          <a:endParaRPr lang="fr-FR" sz="2000">
            <a:effectLst/>
          </a:endParaRPr>
        </a:p>
        <a:p>
          <a:r>
            <a:rPr lang="fr-FR" sz="2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comptes annuels seront à transmettre  a la commission des finances </a:t>
          </a:r>
          <a:r>
            <a:rPr lang="fr-FR" sz="2000" b="0" i="1" u="sng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cfcroixbleue@gmail.com </a:t>
          </a:r>
          <a:r>
            <a:rPr lang="fr-FR" sz="20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  et au siege avant le 20 janvier) accompagnés des relevés des comptes en banque au 31/12. Par ailleurs veiller à bien vérifier et reprendre au 1er janvier , dans l'onglet des recettes, le solde de banque au 31/12.</a:t>
          </a:r>
        </a:p>
        <a:p>
          <a:endParaRPr lang="fr-FR" sz="2000">
            <a:effectLst/>
          </a:endParaRPr>
        </a:p>
        <a:p>
          <a:endParaRPr lang="fr-FR" sz="2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42</xdr:row>
          <xdr:rowOff>104775</xdr:rowOff>
        </xdr:from>
        <xdr:to>
          <xdr:col>8</xdr:col>
          <xdr:colOff>561975</xdr:colOff>
          <xdr:row>93</xdr:row>
          <xdr:rowOff>38100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2</xdr:col>
      <xdr:colOff>523875</xdr:colOff>
      <xdr:row>2</xdr:row>
      <xdr:rowOff>171450</xdr:rowOff>
    </xdr:to>
    <xdr:pic>
      <xdr:nvPicPr>
        <xdr:cNvPr id="3144" name="Picture 3">
          <a:extLst>
            <a:ext uri="{FF2B5EF4-FFF2-40B4-BE49-F238E27FC236}">
              <a16:creationId xmlns:a16="http://schemas.microsoft.com/office/drawing/2014/main" id="{00000000-0008-0000-03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428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9525</xdr:rowOff>
    </xdr:from>
    <xdr:to>
      <xdr:col>2</xdr:col>
      <xdr:colOff>828675</xdr:colOff>
      <xdr:row>28</xdr:row>
      <xdr:rowOff>0</xdr:rowOff>
    </xdr:to>
    <xdr:graphicFrame macro="">
      <xdr:nvGraphicFramePr>
        <xdr:cNvPr id="14416" name="Graphique 1">
          <a:extLst>
            <a:ext uri="{FF2B5EF4-FFF2-40B4-BE49-F238E27FC236}">
              <a16:creationId xmlns:a16="http://schemas.microsoft.com/office/drawing/2014/main" id="{00000000-0008-0000-0D00-000050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10</xdr:row>
      <xdr:rowOff>142875</xdr:rowOff>
    </xdr:from>
    <xdr:to>
      <xdr:col>6</xdr:col>
      <xdr:colOff>819150</xdr:colOff>
      <xdr:row>27</xdr:row>
      <xdr:rowOff>133350</xdr:rowOff>
    </xdr:to>
    <xdr:graphicFrame macro="">
      <xdr:nvGraphicFramePr>
        <xdr:cNvPr id="14417" name="Graphique 2">
          <a:extLst>
            <a:ext uri="{FF2B5EF4-FFF2-40B4-BE49-F238E27FC236}">
              <a16:creationId xmlns:a16="http://schemas.microsoft.com/office/drawing/2014/main" id="{00000000-0008-0000-0D00-00005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819150</xdr:colOff>
      <xdr:row>44</xdr:row>
      <xdr:rowOff>28575</xdr:rowOff>
    </xdr:to>
    <xdr:graphicFrame macro="">
      <xdr:nvGraphicFramePr>
        <xdr:cNvPr id="14418" name="Graphique 3">
          <a:extLst>
            <a:ext uri="{FF2B5EF4-FFF2-40B4-BE49-F238E27FC236}">
              <a16:creationId xmlns:a16="http://schemas.microsoft.com/office/drawing/2014/main" id="{00000000-0008-0000-0D00-000052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3" displayName="Tableau3" ref="A8:J131" totalsRowShown="0" headerRowDxfId="31" dataDxfId="29" headerRowBorderDxfId="30" tableBorderDxfId="28">
  <tableColumns count="10">
    <tableColumn id="1" xr3:uid="{00000000-0010-0000-0000-000001000000}" name="N° Relevé" dataDxfId="27" dataCellStyle="Normal 2"/>
    <tableColumn id="2" xr3:uid="{00000000-0010-0000-0000-000002000000}" name="DATE" dataDxfId="26" dataCellStyle="Normal 2"/>
    <tableColumn id="3" xr3:uid="{00000000-0010-0000-0000-000003000000}" name="OPERATION" dataDxfId="25" dataCellStyle="Normal 2"/>
    <tableColumn id="4" xr3:uid="{00000000-0010-0000-0000-000004000000}" name=" " dataDxfId="24" dataCellStyle="Normal 2"/>
    <tableColumn id="5" xr3:uid="{00000000-0010-0000-0000-000005000000}" name="  " dataDxfId="23" dataCellStyle="Normal 2"/>
    <tableColumn id="6" xr3:uid="{00000000-0010-0000-0000-000006000000}" name="   " dataDxfId="22" dataCellStyle="Normal 2"/>
    <tableColumn id="7" xr3:uid="{00000000-0010-0000-0000-000007000000}" name="DEBIT (€)" dataDxfId="21" dataCellStyle="Euro 2"/>
    <tableColumn id="8" xr3:uid="{00000000-0010-0000-0000-000008000000}" name="CREDIT (€)" dataDxfId="20" dataCellStyle="Euro 2"/>
    <tableColumn id="9" xr3:uid="{00000000-0010-0000-0000-000009000000}" name="DEBIT (F)" dataDxfId="19" dataCellStyle="Normal 2"/>
    <tableColumn id="10" xr3:uid="{00000000-0010-0000-0000-00000A000000}" name="CREDIT (F)" dataDxfId="18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2" displayName="Tableau2" ref="A6:D45" headerRowCount="0" totalsRowShown="0" headerRowDxfId="17" headerRowBorderDxfId="16" tableBorderDxfId="15" totalsRowBorderDxfId="14">
  <tableColumns count="4">
    <tableColumn id="1" xr3:uid="{00000000-0010-0000-0100-000001000000}" name="Colonne1" headerRowDxfId="13" dataDxfId="12"/>
    <tableColumn id="2" xr3:uid="{00000000-0010-0000-0100-000002000000}" name="Colonne2" headerRowDxfId="11" dataDxfId="10"/>
    <tableColumn id="3" xr3:uid="{00000000-0010-0000-0100-000003000000}" name="Colonne3" headerRowDxfId="9" dataDxfId="8"/>
    <tableColumn id="8" xr3:uid="{00000000-0010-0000-0100-000008000000}" name="Colonne8" headerRowDxfId="7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4:F51"/>
  <sheetViews>
    <sheetView topLeftCell="A19" zoomScaleNormal="100" workbookViewId="0">
      <selection activeCell="J22" sqref="J22"/>
    </sheetView>
  </sheetViews>
  <sheetFormatPr baseColWidth="10" defaultRowHeight="12.75"/>
  <cols>
    <col min="1" max="1" width="5.7109375" customWidth="1"/>
    <col min="2" max="6" width="15.7109375" customWidth="1"/>
    <col min="7" max="7" width="5.7109375" customWidth="1"/>
  </cols>
  <sheetData>
    <row r="14" spans="1:6" ht="33">
      <c r="A14" s="418"/>
      <c r="B14" s="419"/>
      <c r="C14" s="420" t="s">
        <v>265</v>
      </c>
      <c r="D14" s="419"/>
      <c r="E14" s="419"/>
      <c r="F14" s="3"/>
    </row>
    <row r="15" spans="1:6" ht="13.5" thickBot="1">
      <c r="A15" s="421"/>
      <c r="B15" s="421"/>
      <c r="C15" s="421"/>
      <c r="D15" s="421"/>
      <c r="E15" s="421"/>
      <c r="F15" s="421"/>
    </row>
    <row r="16" spans="1:6" ht="45" thickBot="1">
      <c r="A16" s="421"/>
      <c r="B16" s="592"/>
      <c r="C16" s="593"/>
      <c r="D16" s="593"/>
      <c r="E16" s="593"/>
      <c r="F16" s="594"/>
    </row>
    <row r="19" spans="2:6" ht="33">
      <c r="B19" s="419"/>
      <c r="C19" s="420" t="s">
        <v>208</v>
      </c>
      <c r="D19" s="419"/>
      <c r="E19" s="419"/>
      <c r="F19" s="3"/>
    </row>
    <row r="20" spans="2:6" ht="13.5" thickBot="1">
      <c r="B20" s="421"/>
      <c r="C20" s="421"/>
      <c r="D20" s="421"/>
      <c r="E20" s="421"/>
      <c r="F20" s="421"/>
    </row>
    <row r="21" spans="2:6" ht="45" thickBot="1">
      <c r="C21" s="592"/>
      <c r="D21" s="593"/>
      <c r="E21" s="594"/>
    </row>
    <row r="25" spans="2:6">
      <c r="B25" s="422" t="s">
        <v>254</v>
      </c>
      <c r="C25" s="422"/>
      <c r="E25" s="422" t="s">
        <v>257</v>
      </c>
      <c r="F25" s="422"/>
    </row>
    <row r="26" spans="2:6" ht="15.75">
      <c r="B26" s="416"/>
      <c r="C26" s="417"/>
      <c r="D26" s="423"/>
      <c r="E26" s="416"/>
      <c r="F26" s="417"/>
    </row>
    <row r="27" spans="2:6" ht="15.75">
      <c r="B27" s="424"/>
      <c r="C27" s="424"/>
      <c r="D27" s="423"/>
      <c r="E27" s="424"/>
      <c r="F27" s="424"/>
    </row>
    <row r="28" spans="2:6">
      <c r="B28" s="422" t="s">
        <v>219</v>
      </c>
      <c r="C28" s="422"/>
      <c r="E28" s="422" t="s">
        <v>219</v>
      </c>
      <c r="F28" s="422"/>
    </row>
    <row r="29" spans="2:6" ht="15.75">
      <c r="B29" s="416"/>
      <c r="C29" s="417"/>
      <c r="D29" s="423"/>
      <c r="E29" s="416"/>
      <c r="F29" s="417"/>
    </row>
    <row r="30" spans="2:6" ht="15.75">
      <c r="B30" s="424"/>
      <c r="C30" s="424"/>
      <c r="D30" s="423"/>
      <c r="E30" s="424"/>
      <c r="F30" s="424"/>
    </row>
    <row r="31" spans="2:6">
      <c r="B31" s="422" t="s">
        <v>220</v>
      </c>
      <c r="C31" s="422"/>
      <c r="E31" s="422" t="s">
        <v>220</v>
      </c>
      <c r="F31" s="422"/>
    </row>
    <row r="32" spans="2:6" ht="15.75">
      <c r="B32" s="416"/>
      <c r="C32" s="417"/>
      <c r="D32" s="423"/>
      <c r="E32" s="416"/>
      <c r="F32" s="417"/>
    </row>
    <row r="33" spans="2:6" ht="15.75">
      <c r="B33" s="424"/>
      <c r="C33" s="424"/>
      <c r="D33" s="423"/>
      <c r="E33" s="424"/>
      <c r="F33" s="424"/>
    </row>
    <row r="34" spans="2:6">
      <c r="B34" s="422" t="s">
        <v>221</v>
      </c>
      <c r="C34" s="422"/>
      <c r="E34" s="422" t="s">
        <v>221</v>
      </c>
      <c r="F34" s="422"/>
    </row>
    <row r="35" spans="2:6" ht="15.75">
      <c r="B35" s="426"/>
      <c r="C35" s="427"/>
      <c r="D35" s="423"/>
      <c r="E35" s="426"/>
      <c r="F35" s="427"/>
    </row>
    <row r="36" spans="2:6" ht="15.75">
      <c r="B36" s="428"/>
      <c r="C36" s="429"/>
      <c r="D36" s="423"/>
      <c r="E36" s="428"/>
      <c r="F36" s="429"/>
    </row>
    <row r="37" spans="2:6" ht="15.75">
      <c r="B37" s="428"/>
      <c r="C37" s="429"/>
      <c r="D37" s="423"/>
      <c r="E37" s="428"/>
      <c r="F37" s="429"/>
    </row>
    <row r="38" spans="2:6" ht="15.75">
      <c r="B38" s="428"/>
      <c r="C38" s="429"/>
      <c r="D38" s="423"/>
      <c r="E38" s="428"/>
      <c r="F38" s="429"/>
    </row>
    <row r="39" spans="2:6">
      <c r="B39" s="430"/>
      <c r="C39" s="431"/>
      <c r="E39" s="430"/>
      <c r="F39" s="431"/>
    </row>
    <row r="40" spans="2:6">
      <c r="B40" s="430"/>
      <c r="C40" s="431"/>
      <c r="E40" s="430"/>
      <c r="F40" s="431"/>
    </row>
    <row r="41" spans="2:6">
      <c r="B41" s="432"/>
      <c r="C41" s="433"/>
      <c r="E41" s="432"/>
      <c r="F41" s="433"/>
    </row>
    <row r="51" spans="1:1">
      <c r="A51" s="425"/>
    </row>
  </sheetData>
  <mergeCells count="2">
    <mergeCell ref="C21:E21"/>
    <mergeCell ref="B16:F16"/>
  </mergeCells>
  <phoneticPr fontId="30" type="noConversion"/>
  <printOptions horizontalCentered="1" verticalCentered="1"/>
  <pageMargins left="0.25" right="0.25" top="0.75" bottom="0.75" header="0.3" footer="0.3"/>
  <pageSetup paperSize="9" firstPageNumber="0" orientation="portrait" cellComments="atEnd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89" customWidth="1"/>
    <col min="2" max="2" width="60.7109375" customWidth="1"/>
    <col min="3" max="3" width="9.140625" customWidth="1"/>
    <col min="4" max="4" width="18.7109375" customWidth="1"/>
    <col min="5" max="6" width="15.7109375" customWidth="1"/>
    <col min="7" max="7" width="15.7109375" style="90" customWidth="1"/>
    <col min="8" max="11" width="15.7109375" customWidth="1"/>
    <col min="12" max="12" width="15.7109375" style="91" customWidth="1"/>
    <col min="13" max="46" width="15.7109375" customWidth="1"/>
  </cols>
  <sheetData>
    <row r="1" spans="1:46" s="64" customFormat="1" ht="56.1" customHeight="1" thickBot="1">
      <c r="A1" s="110"/>
      <c r="B1" s="111" t="s">
        <v>216</v>
      </c>
      <c r="C1" s="112"/>
      <c r="D1" s="183" t="str">
        <f>IF(ISBLANK(Entete!B16),"Entrer Nom de Section en page d'entête",Entete!B16)</f>
        <v>Entrer Nom de Section en page d'entête</v>
      </c>
      <c r="E1" s="183"/>
      <c r="F1" s="183"/>
      <c r="G1" s="183"/>
      <c r="H1" s="183"/>
      <c r="I1" s="183"/>
      <c r="J1" s="183"/>
      <c r="K1" s="112" t="s">
        <v>209</v>
      </c>
      <c r="L1" s="184" t="str">
        <f>IF(ISBLANK(Entete!C21),"Entrer Année en page d'entête",Entete!C21)</f>
        <v>Entrer Année en page d'entête</v>
      </c>
      <c r="M1" s="598" t="s">
        <v>30</v>
      </c>
      <c r="N1" s="600"/>
      <c r="O1" s="600"/>
      <c r="P1" s="600"/>
      <c r="Q1" s="600"/>
      <c r="R1" s="600"/>
      <c r="S1" s="599"/>
      <c r="T1" s="598" t="s">
        <v>31</v>
      </c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599"/>
      <c r="AI1" s="598" t="s">
        <v>32</v>
      </c>
      <c r="AJ1" s="601"/>
      <c r="AK1" s="601"/>
      <c r="AL1" s="601"/>
      <c r="AM1" s="601"/>
      <c r="AN1" s="602"/>
      <c r="AO1" s="598" t="s">
        <v>163</v>
      </c>
      <c r="AP1" s="600"/>
      <c r="AQ1" s="599"/>
      <c r="AR1" s="113"/>
      <c r="AS1" s="598" t="s">
        <v>185</v>
      </c>
      <c r="AT1" s="599"/>
    </row>
    <row r="2" spans="1:46" s="65" customFormat="1" ht="110.1" customHeight="1" thickBot="1">
      <c r="A2" s="114" t="s">
        <v>29</v>
      </c>
      <c r="B2" s="116" t="s">
        <v>228</v>
      </c>
      <c r="C2" s="115" t="s">
        <v>33</v>
      </c>
      <c r="D2" s="74" t="s">
        <v>195</v>
      </c>
      <c r="E2" s="122" t="s">
        <v>6</v>
      </c>
      <c r="F2" s="123" t="s">
        <v>7</v>
      </c>
      <c r="G2" s="123" t="s">
        <v>189</v>
      </c>
      <c r="H2" s="82" t="s">
        <v>190</v>
      </c>
      <c r="I2" s="82" t="s">
        <v>8</v>
      </c>
      <c r="J2" s="82" t="s">
        <v>9</v>
      </c>
      <c r="K2" s="83" t="s">
        <v>10</v>
      </c>
      <c r="L2" s="86" t="s">
        <v>11</v>
      </c>
      <c r="M2" s="87" t="s">
        <v>34</v>
      </c>
      <c r="N2" s="73" t="s">
        <v>35</v>
      </c>
      <c r="O2" s="73" t="s">
        <v>36</v>
      </c>
      <c r="P2" s="73" t="s">
        <v>37</v>
      </c>
      <c r="Q2" s="74" t="s">
        <v>38</v>
      </c>
      <c r="R2" s="72" t="s">
        <v>39</v>
      </c>
      <c r="S2" s="88" t="s">
        <v>40</v>
      </c>
      <c r="T2" s="87" t="s">
        <v>41</v>
      </c>
      <c r="U2" s="73" t="s">
        <v>42</v>
      </c>
      <c r="V2" s="73" t="s">
        <v>43</v>
      </c>
      <c r="W2" s="73" t="s">
        <v>44</v>
      </c>
      <c r="X2" s="73" t="s">
        <v>45</v>
      </c>
      <c r="Y2" s="73" t="s">
        <v>46</v>
      </c>
      <c r="Z2" s="73" t="s">
        <v>47</v>
      </c>
      <c r="AA2" s="73" t="s">
        <v>48</v>
      </c>
      <c r="AB2" s="73" t="s">
        <v>191</v>
      </c>
      <c r="AC2" s="73" t="s">
        <v>49</v>
      </c>
      <c r="AD2" s="73" t="s">
        <v>50</v>
      </c>
      <c r="AE2" s="73" t="s">
        <v>51</v>
      </c>
      <c r="AF2" s="73" t="s">
        <v>192</v>
      </c>
      <c r="AG2" s="73" t="s">
        <v>52</v>
      </c>
      <c r="AH2" s="88" t="s">
        <v>53</v>
      </c>
      <c r="AI2" s="104" t="s">
        <v>54</v>
      </c>
      <c r="AJ2" s="105" t="s">
        <v>55</v>
      </c>
      <c r="AK2" s="105" t="s">
        <v>56</v>
      </c>
      <c r="AL2" s="105" t="s">
        <v>57</v>
      </c>
      <c r="AM2" s="105" t="s">
        <v>58</v>
      </c>
      <c r="AN2" s="106" t="s">
        <v>59</v>
      </c>
      <c r="AO2" s="104" t="s">
        <v>60</v>
      </c>
      <c r="AP2" s="105" t="s">
        <v>203</v>
      </c>
      <c r="AQ2" s="107" t="s">
        <v>61</v>
      </c>
      <c r="AR2" s="108" t="s">
        <v>62</v>
      </c>
      <c r="AS2" s="104" t="s">
        <v>3</v>
      </c>
      <c r="AT2" s="107" t="s">
        <v>194</v>
      </c>
    </row>
    <row r="3" spans="1:46" s="11" customFormat="1" ht="24.95" customHeight="1" thickBot="1">
      <c r="A3" s="92"/>
      <c r="B3" s="93"/>
      <c r="C3" s="94"/>
      <c r="D3" s="95" t="s">
        <v>215</v>
      </c>
      <c r="E3" s="96">
        <v>512100</v>
      </c>
      <c r="F3" s="97">
        <v>512110</v>
      </c>
      <c r="G3" s="97">
        <v>514100</v>
      </c>
      <c r="H3" s="97">
        <v>514100</v>
      </c>
      <c r="I3" s="97">
        <v>517100</v>
      </c>
      <c r="J3" s="97">
        <v>517110</v>
      </c>
      <c r="K3" s="98">
        <v>532100</v>
      </c>
      <c r="L3" s="99"/>
      <c r="M3" s="100">
        <v>606100</v>
      </c>
      <c r="N3" s="97">
        <v>606300</v>
      </c>
      <c r="O3" s="97">
        <v>606400</v>
      </c>
      <c r="P3" s="97">
        <v>607100</v>
      </c>
      <c r="Q3" s="97">
        <v>607200</v>
      </c>
      <c r="R3" s="97">
        <v>607400</v>
      </c>
      <c r="S3" s="101">
        <v>607410</v>
      </c>
      <c r="T3" s="100" t="s">
        <v>92</v>
      </c>
      <c r="U3" s="97" t="s">
        <v>96</v>
      </c>
      <c r="V3" s="97" t="s">
        <v>100</v>
      </c>
      <c r="W3" s="97" t="s">
        <v>104</v>
      </c>
      <c r="X3" s="97" t="s">
        <v>106</v>
      </c>
      <c r="Y3" s="97" t="s">
        <v>108</v>
      </c>
      <c r="Z3" s="97" t="s">
        <v>111</v>
      </c>
      <c r="AA3" s="97" t="s">
        <v>117</v>
      </c>
      <c r="AB3" s="97" t="s">
        <v>115</v>
      </c>
      <c r="AC3" s="97" t="s">
        <v>120</v>
      </c>
      <c r="AD3" s="97" t="s">
        <v>123</v>
      </c>
      <c r="AE3" s="97" t="s">
        <v>126</v>
      </c>
      <c r="AF3" s="97" t="s">
        <v>129</v>
      </c>
      <c r="AG3" s="97" t="s">
        <v>134</v>
      </c>
      <c r="AH3" s="101" t="s">
        <v>138</v>
      </c>
      <c r="AI3" s="100" t="s">
        <v>144</v>
      </c>
      <c r="AJ3" s="97" t="s">
        <v>147</v>
      </c>
      <c r="AK3" s="97" t="s">
        <v>150</v>
      </c>
      <c r="AL3" s="97" t="s">
        <v>155</v>
      </c>
      <c r="AM3" s="97" t="s">
        <v>159</v>
      </c>
      <c r="AN3" s="102" t="s">
        <v>160</v>
      </c>
      <c r="AO3" s="100" t="s">
        <v>165</v>
      </c>
      <c r="AP3" s="97" t="s">
        <v>204</v>
      </c>
      <c r="AQ3" s="101" t="s">
        <v>168</v>
      </c>
      <c r="AR3" s="103" t="s">
        <v>193</v>
      </c>
      <c r="AS3" s="100" t="s">
        <v>184</v>
      </c>
      <c r="AT3" s="101" t="s">
        <v>188</v>
      </c>
    </row>
    <row r="4" spans="1:46" ht="24.95" customHeight="1" thickBot="1">
      <c r="A4" s="289"/>
      <c r="B4" s="290"/>
      <c r="C4" s="290"/>
      <c r="D4" s="291"/>
      <c r="E4" s="257">
        <f>Depenses_1!E32</f>
        <v>0</v>
      </c>
      <c r="F4" s="258">
        <f>Depenses_1!F32</f>
        <v>0</v>
      </c>
      <c r="G4" s="258">
        <f>Depenses_1!G32</f>
        <v>0</v>
      </c>
      <c r="H4" s="258">
        <f>Depenses_1!H32</f>
        <v>0</v>
      </c>
      <c r="I4" s="258">
        <f>Depenses_1!I32</f>
        <v>0</v>
      </c>
      <c r="J4" s="258">
        <f>Depenses_1!J32</f>
        <v>0</v>
      </c>
      <c r="K4" s="259">
        <f>Depenses_1!K32</f>
        <v>0</v>
      </c>
      <c r="L4" s="252">
        <f>Depenses_1!L32</f>
        <v>0</v>
      </c>
      <c r="M4" s="257">
        <f>Depenses_1!M32</f>
        <v>0</v>
      </c>
      <c r="N4" s="258">
        <f>Depenses_1!N32</f>
        <v>0</v>
      </c>
      <c r="O4" s="258">
        <f>Depenses_1!O32</f>
        <v>0</v>
      </c>
      <c r="P4" s="258">
        <f>Depenses_1!P32</f>
        <v>0</v>
      </c>
      <c r="Q4" s="258">
        <f>Depenses_1!Q32</f>
        <v>0</v>
      </c>
      <c r="R4" s="258">
        <f>Depenses_1!R32</f>
        <v>0</v>
      </c>
      <c r="S4" s="259">
        <f>Depenses_1!S32</f>
        <v>0</v>
      </c>
      <c r="T4" s="257">
        <f>Depenses_1!T32</f>
        <v>0</v>
      </c>
      <c r="U4" s="258">
        <f>Depenses_1!U32</f>
        <v>0</v>
      </c>
      <c r="V4" s="258">
        <f>Depenses_1!V32</f>
        <v>0</v>
      </c>
      <c r="W4" s="258">
        <f>Depenses_1!W32</f>
        <v>0</v>
      </c>
      <c r="X4" s="258">
        <f>Depenses_1!X32</f>
        <v>0</v>
      </c>
      <c r="Y4" s="258">
        <f>Depenses_1!Y32</f>
        <v>0</v>
      </c>
      <c r="Z4" s="258">
        <f>Depenses_1!Z32</f>
        <v>0</v>
      </c>
      <c r="AA4" s="258">
        <f>Depenses_1!AA32</f>
        <v>0</v>
      </c>
      <c r="AB4" s="258">
        <f>Depenses_1!AB32</f>
        <v>0</v>
      </c>
      <c r="AC4" s="258">
        <f>Depenses_1!AC32</f>
        <v>0</v>
      </c>
      <c r="AD4" s="258">
        <f>Depenses_1!AD32</f>
        <v>0</v>
      </c>
      <c r="AE4" s="258">
        <f>Depenses_1!AE32</f>
        <v>0</v>
      </c>
      <c r="AF4" s="258">
        <f>Depenses_1!AF32</f>
        <v>0</v>
      </c>
      <c r="AG4" s="258">
        <f>Depenses_1!AG32</f>
        <v>0</v>
      </c>
      <c r="AH4" s="259">
        <f>Depenses_1!AH32</f>
        <v>0</v>
      </c>
      <c r="AI4" s="257">
        <f>Depenses_1!AI32</f>
        <v>0</v>
      </c>
      <c r="AJ4" s="258">
        <f>Depenses_1!AJ32</f>
        <v>0</v>
      </c>
      <c r="AK4" s="258">
        <f>Depenses_1!AK32</f>
        <v>0</v>
      </c>
      <c r="AL4" s="258">
        <f>Depenses_1!AL32</f>
        <v>0</v>
      </c>
      <c r="AM4" s="258">
        <f>Depenses_1!AM32</f>
        <v>0</v>
      </c>
      <c r="AN4" s="259">
        <f>Depenses_1!AN32</f>
        <v>0</v>
      </c>
      <c r="AO4" s="257">
        <f>Depenses_1!AO32</f>
        <v>0</v>
      </c>
      <c r="AP4" s="258">
        <f>Depenses_1!AP32</f>
        <v>0</v>
      </c>
      <c r="AQ4" s="259">
        <f>Depenses_1!AQ32</f>
        <v>0</v>
      </c>
      <c r="AR4" s="256">
        <f>Depenses_1!AR32</f>
        <v>0</v>
      </c>
      <c r="AS4" s="257">
        <f>Depenses_1!AS32</f>
        <v>0</v>
      </c>
      <c r="AT4" s="259">
        <f>Depenses_1!AT32</f>
        <v>0</v>
      </c>
    </row>
    <row r="5" spans="1:46" s="3" customFormat="1" ht="24.95" customHeight="1">
      <c r="A5" s="192"/>
      <c r="B5" s="193"/>
      <c r="C5" s="381"/>
      <c r="D5" s="201"/>
      <c r="E5" s="195"/>
      <c r="F5" s="196"/>
      <c r="G5" s="197"/>
      <c r="H5" s="197"/>
      <c r="I5" s="382"/>
      <c r="J5" s="382"/>
      <c r="K5" s="385"/>
      <c r="L5" s="293">
        <f>SUM(M5:AT5)-SUM(E5:K5)</f>
        <v>0</v>
      </c>
      <c r="M5" s="394"/>
      <c r="N5" s="395"/>
      <c r="O5" s="395"/>
      <c r="P5" s="395"/>
      <c r="Q5" s="395"/>
      <c r="R5" s="395"/>
      <c r="S5" s="396"/>
      <c r="T5" s="394"/>
      <c r="U5" s="41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6"/>
      <c r="AI5" s="394"/>
      <c r="AJ5" s="395"/>
      <c r="AK5" s="395"/>
      <c r="AL5" s="395"/>
      <c r="AM5" s="395"/>
      <c r="AN5" s="408"/>
      <c r="AO5" s="394"/>
      <c r="AP5" s="395"/>
      <c r="AQ5" s="396"/>
      <c r="AR5" s="400"/>
      <c r="AS5" s="394"/>
      <c r="AT5" s="396"/>
    </row>
    <row r="6" spans="1:46" s="3" customFormat="1" ht="24.95" customHeight="1">
      <c r="A6" s="192"/>
      <c r="B6" s="193"/>
      <c r="C6" s="381"/>
      <c r="D6" s="194"/>
      <c r="E6" s="195"/>
      <c r="F6" s="196"/>
      <c r="G6" s="197"/>
      <c r="H6" s="196"/>
      <c r="I6" s="382"/>
      <c r="J6" s="382"/>
      <c r="K6" s="383"/>
      <c r="L6" s="293">
        <f t="shared" ref="L6:L31" si="0">SUM(M6:AT6)-SUM(E6:K6)</f>
        <v>0</v>
      </c>
      <c r="M6" s="394"/>
      <c r="N6" s="395"/>
      <c r="O6" s="395"/>
      <c r="P6" s="395"/>
      <c r="Q6" s="395"/>
      <c r="R6" s="395"/>
      <c r="S6" s="396"/>
      <c r="T6" s="394"/>
      <c r="U6" s="395"/>
      <c r="V6" s="395"/>
      <c r="W6" s="395"/>
      <c r="X6" s="395"/>
      <c r="Y6" s="395"/>
      <c r="Z6" s="414"/>
      <c r="AA6" s="395"/>
      <c r="AB6" s="395"/>
      <c r="AC6" s="395"/>
      <c r="AD6" s="395"/>
      <c r="AE6" s="395"/>
      <c r="AF6" s="395"/>
      <c r="AG6" s="395"/>
      <c r="AH6" s="396"/>
      <c r="AI6" s="394"/>
      <c r="AJ6" s="395"/>
      <c r="AK6" s="395"/>
      <c r="AL6" s="395"/>
      <c r="AM6" s="395"/>
      <c r="AN6" s="408"/>
      <c r="AO6" s="394"/>
      <c r="AP6" s="395"/>
      <c r="AQ6" s="396"/>
      <c r="AR6" s="400"/>
      <c r="AS6" s="394"/>
      <c r="AT6" s="396"/>
    </row>
    <row r="7" spans="1:46" s="3" customFormat="1" ht="24.95" customHeight="1">
      <c r="A7" s="192"/>
      <c r="B7" s="193"/>
      <c r="C7" s="381"/>
      <c r="D7" s="194"/>
      <c r="E7" s="195"/>
      <c r="F7" s="196"/>
      <c r="G7" s="197"/>
      <c r="H7" s="196"/>
      <c r="I7" s="382"/>
      <c r="J7" s="382"/>
      <c r="K7" s="383"/>
      <c r="L7" s="293">
        <f t="shared" si="0"/>
        <v>0</v>
      </c>
      <c r="M7" s="394"/>
      <c r="N7" s="395"/>
      <c r="O7" s="395"/>
      <c r="P7" s="395"/>
      <c r="Q7" s="395"/>
      <c r="R7" s="395"/>
      <c r="S7" s="396"/>
      <c r="T7" s="394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6"/>
      <c r="AI7" s="394"/>
      <c r="AJ7" s="395"/>
      <c r="AK7" s="395"/>
      <c r="AL7" s="395"/>
      <c r="AM7" s="395"/>
      <c r="AN7" s="408"/>
      <c r="AO7" s="394"/>
      <c r="AP7" s="395"/>
      <c r="AQ7" s="396"/>
      <c r="AR7" s="400"/>
      <c r="AS7" s="394"/>
      <c r="AT7" s="396"/>
    </row>
    <row r="8" spans="1:46" s="2" customFormat="1" ht="24.95" customHeight="1">
      <c r="A8" s="192"/>
      <c r="B8" s="193"/>
      <c r="C8" s="381"/>
      <c r="D8" s="194"/>
      <c r="E8" s="195"/>
      <c r="F8" s="196"/>
      <c r="G8" s="197"/>
      <c r="H8" s="197"/>
      <c r="I8" s="382"/>
      <c r="J8" s="382"/>
      <c r="K8" s="383"/>
      <c r="L8" s="293">
        <f t="shared" si="0"/>
        <v>0</v>
      </c>
      <c r="M8" s="394"/>
      <c r="N8" s="395"/>
      <c r="O8" s="395"/>
      <c r="P8" s="395"/>
      <c r="Q8" s="395"/>
      <c r="R8" s="395"/>
      <c r="S8" s="396"/>
      <c r="T8" s="394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6"/>
      <c r="AI8" s="394"/>
      <c r="AJ8" s="395"/>
      <c r="AK8" s="395"/>
      <c r="AL8" s="395"/>
      <c r="AM8" s="395"/>
      <c r="AN8" s="408"/>
      <c r="AO8" s="394"/>
      <c r="AP8" s="395"/>
      <c r="AQ8" s="396"/>
      <c r="AR8" s="400"/>
      <c r="AS8" s="394"/>
      <c r="AT8" s="396"/>
    </row>
    <row r="9" spans="1:46" s="3" customFormat="1" ht="24.95" customHeight="1">
      <c r="A9" s="192"/>
      <c r="B9" s="193"/>
      <c r="C9" s="381"/>
      <c r="D9" s="194"/>
      <c r="E9" s="198"/>
      <c r="F9" s="199"/>
      <c r="G9" s="200"/>
      <c r="H9" s="200"/>
      <c r="I9" s="384"/>
      <c r="J9" s="384"/>
      <c r="K9" s="383"/>
      <c r="L9" s="293">
        <f t="shared" si="0"/>
        <v>0</v>
      </c>
      <c r="M9" s="401"/>
      <c r="N9" s="402"/>
      <c r="O9" s="402"/>
      <c r="P9" s="402"/>
      <c r="Q9" s="402"/>
      <c r="R9" s="402"/>
      <c r="S9" s="403"/>
      <c r="T9" s="401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3"/>
      <c r="AI9" s="401"/>
      <c r="AJ9" s="402"/>
      <c r="AK9" s="402"/>
      <c r="AL9" s="402"/>
      <c r="AM9" s="402"/>
      <c r="AN9" s="407"/>
      <c r="AO9" s="401"/>
      <c r="AP9" s="402"/>
      <c r="AQ9" s="403"/>
      <c r="AR9" s="406"/>
      <c r="AS9" s="401"/>
      <c r="AT9" s="403"/>
    </row>
    <row r="10" spans="1:46" s="3" customFormat="1" ht="24.95" customHeight="1">
      <c r="A10" s="192"/>
      <c r="B10" s="193"/>
      <c r="C10" s="381"/>
      <c r="D10" s="194"/>
      <c r="E10" s="195"/>
      <c r="F10" s="196"/>
      <c r="G10" s="197"/>
      <c r="H10" s="197"/>
      <c r="I10" s="382"/>
      <c r="J10" s="382"/>
      <c r="K10" s="383"/>
      <c r="L10" s="293">
        <f t="shared" si="0"/>
        <v>0</v>
      </c>
      <c r="M10" s="394"/>
      <c r="N10" s="395"/>
      <c r="O10" s="395"/>
      <c r="P10" s="395"/>
      <c r="Q10" s="395"/>
      <c r="R10" s="395"/>
      <c r="S10" s="396"/>
      <c r="T10" s="394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6"/>
      <c r="AI10" s="394"/>
      <c r="AJ10" s="395"/>
      <c r="AK10" s="395"/>
      <c r="AL10" s="395"/>
      <c r="AM10" s="395"/>
      <c r="AN10" s="408"/>
      <c r="AO10" s="394"/>
      <c r="AP10" s="395"/>
      <c r="AQ10" s="396"/>
      <c r="AR10" s="400"/>
      <c r="AS10" s="394"/>
      <c r="AT10" s="396"/>
    </row>
    <row r="11" spans="1:46" s="3" customFormat="1" ht="24.95" customHeight="1">
      <c r="A11" s="192"/>
      <c r="B11" s="193"/>
      <c r="C11" s="381"/>
      <c r="D11" s="194"/>
      <c r="E11" s="195"/>
      <c r="F11" s="196"/>
      <c r="G11" s="197"/>
      <c r="H11" s="197"/>
      <c r="I11" s="382"/>
      <c r="J11" s="382"/>
      <c r="K11" s="383"/>
      <c r="L11" s="293">
        <f t="shared" si="0"/>
        <v>0</v>
      </c>
      <c r="M11" s="394"/>
      <c r="N11" s="395"/>
      <c r="O11" s="395"/>
      <c r="P11" s="395"/>
      <c r="Q11" s="395"/>
      <c r="R11" s="395"/>
      <c r="S11" s="396"/>
      <c r="T11" s="394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6"/>
      <c r="AI11" s="394"/>
      <c r="AJ11" s="395"/>
      <c r="AK11" s="395"/>
      <c r="AL11" s="395"/>
      <c r="AM11" s="395"/>
      <c r="AN11" s="408"/>
      <c r="AO11" s="394"/>
      <c r="AP11" s="395"/>
      <c r="AQ11" s="396"/>
      <c r="AR11" s="400"/>
      <c r="AS11" s="394"/>
      <c r="AT11" s="396"/>
    </row>
    <row r="12" spans="1:46" s="3" customFormat="1" ht="24.95" customHeight="1">
      <c r="A12" s="192"/>
      <c r="B12" s="193"/>
      <c r="C12" s="381"/>
      <c r="D12" s="194"/>
      <c r="E12" s="195"/>
      <c r="F12" s="196"/>
      <c r="G12" s="197"/>
      <c r="H12" s="197"/>
      <c r="I12" s="382"/>
      <c r="J12" s="382"/>
      <c r="K12" s="383"/>
      <c r="L12" s="293">
        <f t="shared" si="0"/>
        <v>0</v>
      </c>
      <c r="M12" s="394"/>
      <c r="N12" s="395"/>
      <c r="O12" s="395"/>
      <c r="P12" s="395"/>
      <c r="Q12" s="395"/>
      <c r="R12" s="395"/>
      <c r="S12" s="396"/>
      <c r="T12" s="394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  <c r="AI12" s="394"/>
      <c r="AJ12" s="395"/>
      <c r="AK12" s="395"/>
      <c r="AL12" s="395"/>
      <c r="AM12" s="395"/>
      <c r="AN12" s="408"/>
      <c r="AO12" s="394"/>
      <c r="AP12" s="395"/>
      <c r="AQ12" s="396"/>
      <c r="AR12" s="400"/>
      <c r="AS12" s="394"/>
      <c r="AT12" s="396"/>
    </row>
    <row r="13" spans="1:46" s="3" customFormat="1" ht="24.95" customHeight="1">
      <c r="A13" s="192"/>
      <c r="B13" s="193"/>
      <c r="C13" s="381"/>
      <c r="D13" s="194"/>
      <c r="E13" s="195"/>
      <c r="F13" s="196"/>
      <c r="G13" s="197"/>
      <c r="H13" s="197"/>
      <c r="I13" s="382"/>
      <c r="J13" s="382"/>
      <c r="K13" s="383"/>
      <c r="L13" s="293">
        <f t="shared" si="0"/>
        <v>0</v>
      </c>
      <c r="M13" s="394"/>
      <c r="N13" s="395"/>
      <c r="O13" s="395"/>
      <c r="P13" s="395"/>
      <c r="Q13" s="395"/>
      <c r="R13" s="395"/>
      <c r="S13" s="396"/>
      <c r="T13" s="394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6"/>
      <c r="AI13" s="394"/>
      <c r="AJ13" s="395"/>
      <c r="AK13" s="395"/>
      <c r="AL13" s="395"/>
      <c r="AM13" s="395"/>
      <c r="AN13" s="408"/>
      <c r="AO13" s="394"/>
      <c r="AP13" s="395"/>
      <c r="AQ13" s="396"/>
      <c r="AR13" s="400"/>
      <c r="AS13" s="394"/>
      <c r="AT13" s="396"/>
    </row>
    <row r="14" spans="1:46" s="3" customFormat="1" ht="24.95" customHeight="1">
      <c r="A14" s="192"/>
      <c r="B14" s="193"/>
      <c r="C14" s="381"/>
      <c r="D14" s="194"/>
      <c r="E14" s="195"/>
      <c r="F14" s="196"/>
      <c r="G14" s="197"/>
      <c r="H14" s="197"/>
      <c r="I14" s="382"/>
      <c r="J14" s="382"/>
      <c r="K14" s="383"/>
      <c r="L14" s="293">
        <f t="shared" si="0"/>
        <v>0</v>
      </c>
      <c r="M14" s="394"/>
      <c r="N14" s="395"/>
      <c r="O14" s="395"/>
      <c r="P14" s="395"/>
      <c r="Q14" s="395"/>
      <c r="R14" s="395"/>
      <c r="S14" s="396"/>
      <c r="T14" s="394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6"/>
      <c r="AI14" s="394"/>
      <c r="AJ14" s="395"/>
      <c r="AK14" s="395"/>
      <c r="AL14" s="395"/>
      <c r="AM14" s="395"/>
      <c r="AN14" s="408"/>
      <c r="AO14" s="394"/>
      <c r="AP14" s="395"/>
      <c r="AQ14" s="396"/>
      <c r="AR14" s="400"/>
      <c r="AS14" s="394"/>
      <c r="AT14" s="396"/>
    </row>
    <row r="15" spans="1:46" s="3" customFormat="1" ht="24.95" customHeight="1">
      <c r="A15" s="192"/>
      <c r="B15" s="193"/>
      <c r="C15" s="381"/>
      <c r="D15" s="194"/>
      <c r="E15" s="195"/>
      <c r="F15" s="196"/>
      <c r="G15" s="197"/>
      <c r="H15" s="197"/>
      <c r="I15" s="382"/>
      <c r="J15" s="382"/>
      <c r="K15" s="383"/>
      <c r="L15" s="293">
        <f t="shared" si="0"/>
        <v>0</v>
      </c>
      <c r="M15" s="394"/>
      <c r="N15" s="395"/>
      <c r="O15" s="395"/>
      <c r="P15" s="395"/>
      <c r="Q15" s="395"/>
      <c r="R15" s="395"/>
      <c r="S15" s="396"/>
      <c r="T15" s="394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6"/>
      <c r="AI15" s="394"/>
      <c r="AJ15" s="395"/>
      <c r="AK15" s="395"/>
      <c r="AL15" s="395"/>
      <c r="AM15" s="395"/>
      <c r="AN15" s="408"/>
      <c r="AO15" s="394"/>
      <c r="AP15" s="395"/>
      <c r="AQ15" s="396"/>
      <c r="AR15" s="400"/>
      <c r="AS15" s="394"/>
      <c r="AT15" s="396"/>
    </row>
    <row r="16" spans="1:46" s="3" customFormat="1" ht="24.95" customHeight="1">
      <c r="A16" s="192"/>
      <c r="B16" s="193"/>
      <c r="C16" s="381"/>
      <c r="D16" s="201"/>
      <c r="E16" s="195"/>
      <c r="F16" s="196"/>
      <c r="G16" s="197"/>
      <c r="H16" s="197"/>
      <c r="I16" s="382"/>
      <c r="J16" s="382"/>
      <c r="K16" s="383"/>
      <c r="L16" s="293">
        <f t="shared" si="0"/>
        <v>0</v>
      </c>
      <c r="M16" s="394"/>
      <c r="N16" s="395"/>
      <c r="O16" s="395"/>
      <c r="P16" s="395"/>
      <c r="Q16" s="395"/>
      <c r="R16" s="395"/>
      <c r="S16" s="396"/>
      <c r="T16" s="394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6"/>
      <c r="AI16" s="394"/>
      <c r="AJ16" s="395"/>
      <c r="AK16" s="395"/>
      <c r="AL16" s="395"/>
      <c r="AM16" s="395"/>
      <c r="AN16" s="408"/>
      <c r="AO16" s="394"/>
      <c r="AP16" s="395"/>
      <c r="AQ16" s="396"/>
      <c r="AR16" s="400"/>
      <c r="AS16" s="394"/>
      <c r="AT16" s="396"/>
    </row>
    <row r="17" spans="1:46" s="3" customFormat="1" ht="24.95" customHeight="1">
      <c r="A17" s="192"/>
      <c r="B17" s="193"/>
      <c r="C17" s="381"/>
      <c r="D17" s="201"/>
      <c r="E17" s="195"/>
      <c r="F17" s="196"/>
      <c r="G17" s="197"/>
      <c r="H17" s="197"/>
      <c r="I17" s="382"/>
      <c r="J17" s="382"/>
      <c r="K17" s="383"/>
      <c r="L17" s="293">
        <f t="shared" si="0"/>
        <v>0</v>
      </c>
      <c r="M17" s="394"/>
      <c r="N17" s="395"/>
      <c r="O17" s="395"/>
      <c r="P17" s="395"/>
      <c r="Q17" s="395"/>
      <c r="R17" s="395"/>
      <c r="S17" s="396"/>
      <c r="T17" s="394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6"/>
      <c r="AI17" s="394"/>
      <c r="AJ17" s="395"/>
      <c r="AK17" s="395"/>
      <c r="AL17" s="395"/>
      <c r="AM17" s="395"/>
      <c r="AN17" s="408"/>
      <c r="AO17" s="394"/>
      <c r="AP17" s="395"/>
      <c r="AQ17" s="396"/>
      <c r="AR17" s="400"/>
      <c r="AS17" s="394"/>
      <c r="AT17" s="396"/>
    </row>
    <row r="18" spans="1:46" s="3" customFormat="1" ht="24.95" customHeight="1">
      <c r="A18" s="192"/>
      <c r="B18" s="193"/>
      <c r="C18" s="381"/>
      <c r="D18" s="201"/>
      <c r="E18" s="195"/>
      <c r="F18" s="196"/>
      <c r="G18" s="197"/>
      <c r="H18" s="197"/>
      <c r="I18" s="382"/>
      <c r="J18" s="382"/>
      <c r="K18" s="383"/>
      <c r="L18" s="293">
        <f t="shared" si="0"/>
        <v>0</v>
      </c>
      <c r="M18" s="394"/>
      <c r="N18" s="395"/>
      <c r="O18" s="395"/>
      <c r="P18" s="395"/>
      <c r="Q18" s="395"/>
      <c r="R18" s="395"/>
      <c r="S18" s="396"/>
      <c r="T18" s="394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6"/>
      <c r="AI18" s="394"/>
      <c r="AJ18" s="395"/>
      <c r="AK18" s="395"/>
      <c r="AL18" s="395"/>
      <c r="AM18" s="213"/>
      <c r="AN18" s="408"/>
      <c r="AO18" s="394"/>
      <c r="AP18" s="395"/>
      <c r="AQ18" s="396"/>
      <c r="AR18" s="400"/>
      <c r="AS18" s="394"/>
      <c r="AT18" s="396"/>
    </row>
    <row r="19" spans="1:46" s="3" customFormat="1" ht="24.95" customHeight="1">
      <c r="A19" s="192"/>
      <c r="B19" s="193"/>
      <c r="C19" s="381"/>
      <c r="D19" s="201"/>
      <c r="E19" s="195"/>
      <c r="F19" s="196"/>
      <c r="G19" s="197"/>
      <c r="H19" s="197"/>
      <c r="I19" s="382"/>
      <c r="J19" s="382"/>
      <c r="K19" s="383"/>
      <c r="L19" s="293">
        <f t="shared" si="0"/>
        <v>0</v>
      </c>
      <c r="M19" s="394"/>
      <c r="N19" s="395"/>
      <c r="O19" s="395"/>
      <c r="P19" s="395"/>
      <c r="Q19" s="395"/>
      <c r="R19" s="395"/>
      <c r="S19" s="396"/>
      <c r="T19" s="394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6"/>
      <c r="AI19" s="394"/>
      <c r="AJ19" s="395"/>
      <c r="AK19" s="395"/>
      <c r="AL19" s="395"/>
      <c r="AM19" s="395"/>
      <c r="AN19" s="408"/>
      <c r="AO19" s="394"/>
      <c r="AP19" s="395"/>
      <c r="AQ19" s="396"/>
      <c r="AR19" s="400"/>
      <c r="AS19" s="394"/>
      <c r="AT19" s="396"/>
    </row>
    <row r="20" spans="1:46" s="3" customFormat="1" ht="24.95" customHeight="1">
      <c r="A20" s="192"/>
      <c r="B20" s="193"/>
      <c r="C20" s="381"/>
      <c r="D20" s="201"/>
      <c r="E20" s="195"/>
      <c r="F20" s="196"/>
      <c r="G20" s="197"/>
      <c r="H20" s="197"/>
      <c r="I20" s="382"/>
      <c r="J20" s="382"/>
      <c r="K20" s="383"/>
      <c r="L20" s="293">
        <f t="shared" si="0"/>
        <v>0</v>
      </c>
      <c r="M20" s="394"/>
      <c r="N20" s="395"/>
      <c r="O20" s="395"/>
      <c r="P20" s="395"/>
      <c r="Q20" s="395"/>
      <c r="R20" s="395"/>
      <c r="S20" s="396"/>
      <c r="T20" s="394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6"/>
      <c r="AI20" s="394"/>
      <c r="AJ20" s="395"/>
      <c r="AK20" s="395"/>
      <c r="AL20" s="395"/>
      <c r="AM20" s="395"/>
      <c r="AN20" s="408"/>
      <c r="AO20" s="394"/>
      <c r="AP20" s="395"/>
      <c r="AQ20" s="396"/>
      <c r="AR20" s="400"/>
      <c r="AS20" s="394"/>
      <c r="AT20" s="396"/>
    </row>
    <row r="21" spans="1:46" s="3" customFormat="1" ht="24.95" customHeight="1">
      <c r="A21" s="192"/>
      <c r="B21" s="193"/>
      <c r="C21" s="381"/>
      <c r="D21" s="201"/>
      <c r="E21" s="195"/>
      <c r="F21" s="196"/>
      <c r="G21" s="197"/>
      <c r="H21" s="197"/>
      <c r="I21" s="382"/>
      <c r="J21" s="382"/>
      <c r="K21" s="383"/>
      <c r="L21" s="293">
        <f t="shared" si="0"/>
        <v>0</v>
      </c>
      <c r="M21" s="394"/>
      <c r="N21" s="395"/>
      <c r="O21" s="395"/>
      <c r="P21" s="395"/>
      <c r="Q21" s="395"/>
      <c r="R21" s="395"/>
      <c r="S21" s="396"/>
      <c r="T21" s="394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6"/>
      <c r="AI21" s="394"/>
      <c r="AJ21" s="395"/>
      <c r="AK21" s="395"/>
      <c r="AL21" s="395"/>
      <c r="AM21" s="395"/>
      <c r="AN21" s="408"/>
      <c r="AO21" s="394"/>
      <c r="AP21" s="395"/>
      <c r="AQ21" s="396"/>
      <c r="AR21" s="400"/>
      <c r="AS21" s="394"/>
      <c r="AT21" s="396"/>
    </row>
    <row r="22" spans="1:46" s="3" customFormat="1" ht="24.95" customHeight="1">
      <c r="A22" s="192"/>
      <c r="B22" s="193"/>
      <c r="C22" s="381"/>
      <c r="D22" s="201"/>
      <c r="E22" s="195"/>
      <c r="F22" s="196"/>
      <c r="G22" s="197"/>
      <c r="H22" s="197"/>
      <c r="I22" s="382"/>
      <c r="J22" s="382"/>
      <c r="K22" s="383"/>
      <c r="L22" s="293">
        <f t="shared" si="0"/>
        <v>0</v>
      </c>
      <c r="M22" s="394"/>
      <c r="N22" s="395"/>
      <c r="O22" s="395"/>
      <c r="P22" s="395"/>
      <c r="Q22" s="395"/>
      <c r="R22" s="395"/>
      <c r="S22" s="396"/>
      <c r="T22" s="394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6"/>
      <c r="AI22" s="394"/>
      <c r="AJ22" s="395"/>
      <c r="AK22" s="395"/>
      <c r="AL22" s="395"/>
      <c r="AM22" s="395"/>
      <c r="AN22" s="408"/>
      <c r="AO22" s="394"/>
      <c r="AP22" s="395"/>
      <c r="AQ22" s="396"/>
      <c r="AR22" s="400"/>
      <c r="AS22" s="394"/>
      <c r="AT22" s="396"/>
    </row>
    <row r="23" spans="1:46" s="2" customFormat="1" ht="24.95" customHeight="1">
      <c r="A23" s="192"/>
      <c r="B23" s="193"/>
      <c r="C23" s="381"/>
      <c r="D23" s="201"/>
      <c r="E23" s="195"/>
      <c r="F23" s="196"/>
      <c r="G23" s="197"/>
      <c r="H23" s="197"/>
      <c r="I23" s="382"/>
      <c r="J23" s="382"/>
      <c r="K23" s="385"/>
      <c r="L23" s="293">
        <f t="shared" si="0"/>
        <v>0</v>
      </c>
      <c r="M23" s="394"/>
      <c r="N23" s="395"/>
      <c r="O23" s="395"/>
      <c r="P23" s="395"/>
      <c r="Q23" s="395"/>
      <c r="R23" s="395"/>
      <c r="S23" s="396"/>
      <c r="T23" s="394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6"/>
      <c r="AI23" s="394"/>
      <c r="AJ23" s="395"/>
      <c r="AK23" s="395"/>
      <c r="AL23" s="395"/>
      <c r="AM23" s="395"/>
      <c r="AN23" s="408"/>
      <c r="AO23" s="394"/>
      <c r="AP23" s="395"/>
      <c r="AQ23" s="396"/>
      <c r="AR23" s="400"/>
      <c r="AS23" s="394"/>
      <c r="AT23" s="396"/>
    </row>
    <row r="24" spans="1:46" s="3" customFormat="1" ht="24.95" customHeight="1">
      <c r="A24" s="192"/>
      <c r="B24" s="193"/>
      <c r="C24" s="381"/>
      <c r="D24" s="194"/>
      <c r="E24" s="198"/>
      <c r="F24" s="199"/>
      <c r="G24" s="200"/>
      <c r="H24" s="200"/>
      <c r="I24" s="384"/>
      <c r="J24" s="384"/>
      <c r="K24" s="386"/>
      <c r="L24" s="293">
        <f t="shared" si="0"/>
        <v>0</v>
      </c>
      <c r="M24" s="401"/>
      <c r="N24" s="402"/>
      <c r="O24" s="402"/>
      <c r="P24" s="402"/>
      <c r="Q24" s="402"/>
      <c r="R24" s="402"/>
      <c r="S24" s="403"/>
      <c r="T24" s="401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3"/>
      <c r="AI24" s="401"/>
      <c r="AJ24" s="402"/>
      <c r="AK24" s="402"/>
      <c r="AL24" s="402"/>
      <c r="AM24" s="402"/>
      <c r="AN24" s="407"/>
      <c r="AO24" s="401"/>
      <c r="AP24" s="402"/>
      <c r="AQ24" s="403"/>
      <c r="AR24" s="406"/>
      <c r="AS24" s="401"/>
      <c r="AT24" s="403"/>
    </row>
    <row r="25" spans="1:46" s="2" customFormat="1" ht="24.95" customHeight="1">
      <c r="A25" s="192"/>
      <c r="B25" s="193"/>
      <c r="C25" s="381"/>
      <c r="D25" s="201"/>
      <c r="E25" s="195"/>
      <c r="F25" s="196"/>
      <c r="G25" s="197"/>
      <c r="H25" s="197"/>
      <c r="I25" s="382"/>
      <c r="J25" s="382"/>
      <c r="K25" s="385"/>
      <c r="L25" s="293">
        <f t="shared" si="0"/>
        <v>0</v>
      </c>
      <c r="M25" s="394"/>
      <c r="N25" s="395"/>
      <c r="O25" s="395"/>
      <c r="P25" s="395"/>
      <c r="Q25" s="395"/>
      <c r="R25" s="395"/>
      <c r="S25" s="396"/>
      <c r="T25" s="394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6"/>
      <c r="AI25" s="394"/>
      <c r="AJ25" s="395"/>
      <c r="AK25" s="395"/>
      <c r="AL25" s="395"/>
      <c r="AM25" s="395"/>
      <c r="AN25" s="408"/>
      <c r="AO25" s="394"/>
      <c r="AP25" s="395"/>
      <c r="AQ25" s="396"/>
      <c r="AR25" s="400"/>
      <c r="AS25" s="394"/>
      <c r="AT25" s="396"/>
    </row>
    <row r="26" spans="1:46" s="3" customFormat="1" ht="24.95" customHeight="1">
      <c r="A26" s="192"/>
      <c r="B26" s="151"/>
      <c r="C26" s="381"/>
      <c r="D26" s="194"/>
      <c r="E26" s="198"/>
      <c r="F26" s="199"/>
      <c r="G26" s="200"/>
      <c r="H26" s="200"/>
      <c r="I26" s="384"/>
      <c r="J26" s="384"/>
      <c r="K26" s="386"/>
      <c r="L26" s="293">
        <f t="shared" si="0"/>
        <v>0</v>
      </c>
      <c r="M26" s="401"/>
      <c r="N26" s="402"/>
      <c r="O26" s="402"/>
      <c r="P26" s="402"/>
      <c r="Q26" s="402"/>
      <c r="R26" s="402"/>
      <c r="S26" s="403"/>
      <c r="T26" s="401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3"/>
      <c r="AI26" s="401"/>
      <c r="AJ26" s="402"/>
      <c r="AK26" s="402"/>
      <c r="AL26" s="402"/>
      <c r="AM26" s="402"/>
      <c r="AN26" s="407"/>
      <c r="AO26" s="401"/>
      <c r="AP26" s="402"/>
      <c r="AQ26" s="403"/>
      <c r="AR26" s="406"/>
      <c r="AS26" s="401"/>
      <c r="AT26" s="403"/>
    </row>
    <row r="27" spans="1:46" s="3" customFormat="1" ht="24.95" customHeight="1">
      <c r="A27" s="192"/>
      <c r="B27" s="193"/>
      <c r="C27" s="381"/>
      <c r="D27" s="201"/>
      <c r="E27" s="195"/>
      <c r="F27" s="196"/>
      <c r="G27" s="197"/>
      <c r="H27" s="197"/>
      <c r="I27" s="382"/>
      <c r="J27" s="382"/>
      <c r="K27" s="385"/>
      <c r="L27" s="293">
        <f t="shared" si="0"/>
        <v>0</v>
      </c>
      <c r="M27" s="394"/>
      <c r="N27" s="395"/>
      <c r="O27" s="395"/>
      <c r="P27" s="395"/>
      <c r="Q27" s="395"/>
      <c r="R27" s="395"/>
      <c r="S27" s="396"/>
      <c r="T27" s="394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6"/>
      <c r="AI27" s="394"/>
      <c r="AJ27" s="395"/>
      <c r="AK27" s="395"/>
      <c r="AL27" s="395"/>
      <c r="AM27" s="395"/>
      <c r="AN27" s="408"/>
      <c r="AO27" s="394"/>
      <c r="AP27" s="395"/>
      <c r="AQ27" s="396"/>
      <c r="AR27" s="400"/>
      <c r="AS27" s="394"/>
      <c r="AT27" s="396"/>
    </row>
    <row r="28" spans="1:46" s="3" customFormat="1" ht="24.95" customHeight="1">
      <c r="A28" s="192"/>
      <c r="B28" s="193"/>
      <c r="C28" s="381"/>
      <c r="D28" s="194"/>
      <c r="E28" s="198"/>
      <c r="F28" s="199"/>
      <c r="G28" s="200"/>
      <c r="H28" s="200"/>
      <c r="I28" s="384"/>
      <c r="J28" s="384"/>
      <c r="K28" s="386"/>
      <c r="L28" s="293">
        <f t="shared" si="0"/>
        <v>0</v>
      </c>
      <c r="M28" s="401"/>
      <c r="N28" s="402"/>
      <c r="O28" s="402"/>
      <c r="P28" s="402"/>
      <c r="Q28" s="402"/>
      <c r="R28" s="402"/>
      <c r="S28" s="403"/>
      <c r="T28" s="401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3"/>
      <c r="AI28" s="401"/>
      <c r="AJ28" s="402"/>
      <c r="AK28" s="402"/>
      <c r="AL28" s="402"/>
      <c r="AM28" s="402"/>
      <c r="AN28" s="407"/>
      <c r="AO28" s="401"/>
      <c r="AP28" s="402"/>
      <c r="AQ28" s="403"/>
      <c r="AR28" s="406"/>
      <c r="AS28" s="401"/>
      <c r="AT28" s="403"/>
    </row>
    <row r="29" spans="1:46" s="3" customFormat="1" ht="24.95" customHeight="1">
      <c r="A29" s="192"/>
      <c r="B29" s="193"/>
      <c r="C29" s="381"/>
      <c r="D29" s="201"/>
      <c r="E29" s="195"/>
      <c r="F29" s="196"/>
      <c r="G29" s="197"/>
      <c r="H29" s="197"/>
      <c r="I29" s="382"/>
      <c r="J29" s="382"/>
      <c r="K29" s="385"/>
      <c r="L29" s="293">
        <f t="shared" si="0"/>
        <v>0</v>
      </c>
      <c r="M29" s="394"/>
      <c r="N29" s="395"/>
      <c r="O29" s="395"/>
      <c r="P29" s="395"/>
      <c r="Q29" s="395"/>
      <c r="R29" s="395"/>
      <c r="S29" s="396"/>
      <c r="T29" s="394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6"/>
      <c r="AI29" s="394"/>
      <c r="AJ29" s="395"/>
      <c r="AK29" s="395"/>
      <c r="AL29" s="395"/>
      <c r="AM29" s="395"/>
      <c r="AN29" s="408"/>
      <c r="AO29" s="394"/>
      <c r="AP29" s="395"/>
      <c r="AQ29" s="396"/>
      <c r="AR29" s="400"/>
      <c r="AS29" s="394"/>
      <c r="AT29" s="396"/>
    </row>
    <row r="30" spans="1:46" s="3" customFormat="1" ht="24.95" customHeight="1">
      <c r="A30" s="192"/>
      <c r="B30" s="193"/>
      <c r="C30" s="381"/>
      <c r="D30" s="201"/>
      <c r="E30" s="195"/>
      <c r="F30" s="196"/>
      <c r="G30" s="197"/>
      <c r="H30" s="197"/>
      <c r="I30" s="382"/>
      <c r="J30" s="382"/>
      <c r="K30" s="385"/>
      <c r="L30" s="293">
        <f t="shared" si="0"/>
        <v>0</v>
      </c>
      <c r="M30" s="394"/>
      <c r="N30" s="395"/>
      <c r="O30" s="395"/>
      <c r="P30" s="395"/>
      <c r="Q30" s="395"/>
      <c r="R30" s="395"/>
      <c r="S30" s="396"/>
      <c r="T30" s="394"/>
      <c r="U30" s="41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6"/>
      <c r="AI30" s="394"/>
      <c r="AJ30" s="395"/>
      <c r="AK30" s="395"/>
      <c r="AL30" s="395"/>
      <c r="AM30" s="395"/>
      <c r="AN30" s="408"/>
      <c r="AO30" s="394"/>
      <c r="AP30" s="395"/>
      <c r="AQ30" s="396"/>
      <c r="AR30" s="400"/>
      <c r="AS30" s="394"/>
      <c r="AT30" s="396"/>
    </row>
    <row r="31" spans="1:46" s="3" customFormat="1" ht="24.95" customHeight="1" thickBot="1">
      <c r="A31" s="203"/>
      <c r="B31" s="204"/>
      <c r="C31" s="387"/>
      <c r="D31" s="388"/>
      <c r="E31" s="389"/>
      <c r="F31" s="390"/>
      <c r="G31" s="391"/>
      <c r="H31" s="391"/>
      <c r="I31" s="392"/>
      <c r="J31" s="392"/>
      <c r="K31" s="393"/>
      <c r="L31" s="294">
        <f t="shared" si="0"/>
        <v>0</v>
      </c>
      <c r="M31" s="409"/>
      <c r="N31" s="410"/>
      <c r="O31" s="410"/>
      <c r="P31" s="410"/>
      <c r="Q31" s="410"/>
      <c r="R31" s="410"/>
      <c r="S31" s="411"/>
      <c r="T31" s="409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409"/>
      <c r="AJ31" s="410"/>
      <c r="AK31" s="410"/>
      <c r="AL31" s="410"/>
      <c r="AM31" s="410"/>
      <c r="AN31" s="412"/>
      <c r="AO31" s="409"/>
      <c r="AP31" s="410"/>
      <c r="AQ31" s="411"/>
      <c r="AR31" s="413"/>
      <c r="AS31" s="409"/>
      <c r="AT31" s="411"/>
    </row>
    <row r="32" spans="1:46" ht="24.95" customHeight="1" thickBot="1">
      <c r="A32" s="264"/>
      <c r="B32" s="295"/>
      <c r="C32" s="296"/>
      <c r="D32" s="295"/>
      <c r="E32" s="287">
        <f>SUM(E4:E31)</f>
        <v>0</v>
      </c>
      <c r="F32" s="287">
        <f t="shared" ref="F32:AT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76">
        <f t="shared" si="1"/>
        <v>0</v>
      </c>
      <c r="N32" s="277">
        <f t="shared" si="1"/>
        <v>0</v>
      </c>
      <c r="O32" s="277">
        <f t="shared" si="1"/>
        <v>0</v>
      </c>
      <c r="P32" s="277">
        <f t="shared" si="1"/>
        <v>0</v>
      </c>
      <c r="Q32" s="277">
        <f t="shared" si="1"/>
        <v>0</v>
      </c>
      <c r="R32" s="277">
        <f t="shared" si="1"/>
        <v>0</v>
      </c>
      <c r="S32" s="278">
        <f t="shared" si="1"/>
        <v>0</v>
      </c>
      <c r="T32" s="276">
        <f t="shared" si="1"/>
        <v>0</v>
      </c>
      <c r="U32" s="277">
        <f t="shared" si="1"/>
        <v>0</v>
      </c>
      <c r="V32" s="277">
        <f t="shared" si="1"/>
        <v>0</v>
      </c>
      <c r="W32" s="277">
        <f t="shared" si="1"/>
        <v>0</v>
      </c>
      <c r="X32" s="277">
        <f t="shared" si="1"/>
        <v>0</v>
      </c>
      <c r="Y32" s="277">
        <f t="shared" si="1"/>
        <v>0</v>
      </c>
      <c r="Z32" s="277">
        <f t="shared" si="1"/>
        <v>0</v>
      </c>
      <c r="AA32" s="277">
        <f t="shared" si="1"/>
        <v>0</v>
      </c>
      <c r="AB32" s="277">
        <f t="shared" si="1"/>
        <v>0</v>
      </c>
      <c r="AC32" s="277">
        <f t="shared" si="1"/>
        <v>0</v>
      </c>
      <c r="AD32" s="277">
        <f t="shared" si="1"/>
        <v>0</v>
      </c>
      <c r="AE32" s="277">
        <f t="shared" si="1"/>
        <v>0</v>
      </c>
      <c r="AF32" s="277">
        <f t="shared" si="1"/>
        <v>0</v>
      </c>
      <c r="AG32" s="277">
        <f t="shared" si="1"/>
        <v>0</v>
      </c>
      <c r="AH32" s="278">
        <f t="shared" si="1"/>
        <v>0</v>
      </c>
      <c r="AI32" s="276">
        <f t="shared" si="1"/>
        <v>0</v>
      </c>
      <c r="AJ32" s="277">
        <f t="shared" si="1"/>
        <v>0</v>
      </c>
      <c r="AK32" s="277">
        <f t="shared" si="1"/>
        <v>0</v>
      </c>
      <c r="AL32" s="277">
        <f t="shared" si="1"/>
        <v>0</v>
      </c>
      <c r="AM32" s="277">
        <f t="shared" si="1"/>
        <v>0</v>
      </c>
      <c r="AN32" s="278">
        <f t="shared" si="1"/>
        <v>0</v>
      </c>
      <c r="AO32" s="276">
        <f t="shared" si="1"/>
        <v>0</v>
      </c>
      <c r="AP32" s="277">
        <f t="shared" si="1"/>
        <v>0</v>
      </c>
      <c r="AQ32" s="297">
        <f t="shared" si="1"/>
        <v>0</v>
      </c>
      <c r="AR32" s="275">
        <f t="shared" si="1"/>
        <v>0</v>
      </c>
      <c r="AS32" s="276">
        <f t="shared" si="1"/>
        <v>0</v>
      </c>
      <c r="AT32" s="278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89" customWidth="1"/>
    <col min="2" max="2" width="60.7109375" customWidth="1"/>
    <col min="3" max="3" width="9.140625" customWidth="1"/>
    <col min="4" max="4" width="18.7109375" customWidth="1"/>
    <col min="5" max="6" width="15.7109375" customWidth="1"/>
    <col min="7" max="7" width="15.7109375" style="90" customWidth="1"/>
    <col min="8" max="11" width="15.7109375" customWidth="1"/>
    <col min="12" max="12" width="15.7109375" style="91" customWidth="1"/>
    <col min="13" max="46" width="15.7109375" customWidth="1"/>
  </cols>
  <sheetData>
    <row r="1" spans="1:46" s="64" customFormat="1" ht="56.1" customHeight="1" thickBot="1">
      <c r="A1" s="110"/>
      <c r="B1" s="111" t="s">
        <v>216</v>
      </c>
      <c r="C1" s="112"/>
      <c r="D1" s="183" t="str">
        <f>IF(ISBLANK(Entete!B16),"Entrer Nom de Section en page d'entête",Entete!B16)</f>
        <v>Entrer Nom de Section en page d'entête</v>
      </c>
      <c r="E1" s="183"/>
      <c r="F1" s="183"/>
      <c r="G1" s="183"/>
      <c r="H1" s="183"/>
      <c r="I1" s="183"/>
      <c r="J1" s="183"/>
      <c r="K1" s="112" t="s">
        <v>209</v>
      </c>
      <c r="L1" s="184" t="str">
        <f>IF(ISBLANK(Entete!C21),"Entrer Année en page d'entête",Entete!C21)</f>
        <v>Entrer Année en page d'entête</v>
      </c>
      <c r="M1" s="598" t="s">
        <v>30</v>
      </c>
      <c r="N1" s="600"/>
      <c r="O1" s="600"/>
      <c r="P1" s="600"/>
      <c r="Q1" s="600"/>
      <c r="R1" s="600"/>
      <c r="S1" s="599"/>
      <c r="T1" s="598" t="s">
        <v>31</v>
      </c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599"/>
      <c r="AI1" s="598" t="s">
        <v>32</v>
      </c>
      <c r="AJ1" s="601"/>
      <c r="AK1" s="601"/>
      <c r="AL1" s="601"/>
      <c r="AM1" s="601"/>
      <c r="AN1" s="602"/>
      <c r="AO1" s="598" t="s">
        <v>163</v>
      </c>
      <c r="AP1" s="600"/>
      <c r="AQ1" s="599"/>
      <c r="AR1" s="113"/>
      <c r="AS1" s="598" t="s">
        <v>185</v>
      </c>
      <c r="AT1" s="599"/>
    </row>
    <row r="2" spans="1:46" s="65" customFormat="1" ht="110.1" customHeight="1" thickBot="1">
      <c r="A2" s="114" t="s">
        <v>29</v>
      </c>
      <c r="B2" s="116" t="s">
        <v>229</v>
      </c>
      <c r="C2" s="115" t="s">
        <v>33</v>
      </c>
      <c r="D2" s="74" t="s">
        <v>195</v>
      </c>
      <c r="E2" s="122" t="s">
        <v>6</v>
      </c>
      <c r="F2" s="123" t="s">
        <v>7</v>
      </c>
      <c r="G2" s="123" t="s">
        <v>189</v>
      </c>
      <c r="H2" s="82" t="s">
        <v>190</v>
      </c>
      <c r="I2" s="82" t="s">
        <v>8</v>
      </c>
      <c r="J2" s="82" t="s">
        <v>9</v>
      </c>
      <c r="K2" s="83" t="s">
        <v>10</v>
      </c>
      <c r="L2" s="86" t="s">
        <v>11</v>
      </c>
      <c r="M2" s="87" t="s">
        <v>34</v>
      </c>
      <c r="N2" s="73" t="s">
        <v>35</v>
      </c>
      <c r="O2" s="73" t="s">
        <v>36</v>
      </c>
      <c r="P2" s="73" t="s">
        <v>37</v>
      </c>
      <c r="Q2" s="74" t="s">
        <v>38</v>
      </c>
      <c r="R2" s="72" t="s">
        <v>39</v>
      </c>
      <c r="S2" s="88" t="s">
        <v>40</v>
      </c>
      <c r="T2" s="87" t="s">
        <v>41</v>
      </c>
      <c r="U2" s="73" t="s">
        <v>42</v>
      </c>
      <c r="V2" s="73" t="s">
        <v>43</v>
      </c>
      <c r="W2" s="73" t="s">
        <v>44</v>
      </c>
      <c r="X2" s="73" t="s">
        <v>45</v>
      </c>
      <c r="Y2" s="73" t="s">
        <v>46</v>
      </c>
      <c r="Z2" s="73" t="s">
        <v>47</v>
      </c>
      <c r="AA2" s="73" t="s">
        <v>48</v>
      </c>
      <c r="AB2" s="73" t="s">
        <v>191</v>
      </c>
      <c r="AC2" s="73" t="s">
        <v>49</v>
      </c>
      <c r="AD2" s="73" t="s">
        <v>50</v>
      </c>
      <c r="AE2" s="73" t="s">
        <v>51</v>
      </c>
      <c r="AF2" s="73" t="s">
        <v>192</v>
      </c>
      <c r="AG2" s="73" t="s">
        <v>52</v>
      </c>
      <c r="AH2" s="88" t="s">
        <v>53</v>
      </c>
      <c r="AI2" s="104" t="s">
        <v>54</v>
      </c>
      <c r="AJ2" s="105" t="s">
        <v>55</v>
      </c>
      <c r="AK2" s="105" t="s">
        <v>56</v>
      </c>
      <c r="AL2" s="105" t="s">
        <v>57</v>
      </c>
      <c r="AM2" s="105" t="s">
        <v>58</v>
      </c>
      <c r="AN2" s="106" t="s">
        <v>59</v>
      </c>
      <c r="AO2" s="104" t="s">
        <v>60</v>
      </c>
      <c r="AP2" s="105" t="s">
        <v>203</v>
      </c>
      <c r="AQ2" s="107" t="s">
        <v>61</v>
      </c>
      <c r="AR2" s="108" t="s">
        <v>62</v>
      </c>
      <c r="AS2" s="104" t="s">
        <v>3</v>
      </c>
      <c r="AT2" s="107" t="s">
        <v>194</v>
      </c>
    </row>
    <row r="3" spans="1:46" s="11" customFormat="1" ht="24.95" customHeight="1" thickBot="1">
      <c r="A3" s="92"/>
      <c r="B3" s="93"/>
      <c r="C3" s="94"/>
      <c r="D3" s="95" t="s">
        <v>215</v>
      </c>
      <c r="E3" s="96">
        <v>512100</v>
      </c>
      <c r="F3" s="97">
        <v>512110</v>
      </c>
      <c r="G3" s="97">
        <v>514100</v>
      </c>
      <c r="H3" s="97">
        <v>514100</v>
      </c>
      <c r="I3" s="97">
        <v>517100</v>
      </c>
      <c r="J3" s="97">
        <v>517110</v>
      </c>
      <c r="K3" s="98">
        <v>532100</v>
      </c>
      <c r="L3" s="99"/>
      <c r="M3" s="100">
        <v>606100</v>
      </c>
      <c r="N3" s="97">
        <v>606300</v>
      </c>
      <c r="O3" s="97">
        <v>606400</v>
      </c>
      <c r="P3" s="97">
        <v>607100</v>
      </c>
      <c r="Q3" s="97">
        <v>607200</v>
      </c>
      <c r="R3" s="97">
        <v>607400</v>
      </c>
      <c r="S3" s="101">
        <v>607410</v>
      </c>
      <c r="T3" s="100" t="s">
        <v>92</v>
      </c>
      <c r="U3" s="97" t="s">
        <v>96</v>
      </c>
      <c r="V3" s="97" t="s">
        <v>100</v>
      </c>
      <c r="W3" s="97" t="s">
        <v>104</v>
      </c>
      <c r="X3" s="97" t="s">
        <v>106</v>
      </c>
      <c r="Y3" s="97" t="s">
        <v>108</v>
      </c>
      <c r="Z3" s="97" t="s">
        <v>111</v>
      </c>
      <c r="AA3" s="97" t="s">
        <v>117</v>
      </c>
      <c r="AB3" s="97" t="s">
        <v>115</v>
      </c>
      <c r="AC3" s="97" t="s">
        <v>120</v>
      </c>
      <c r="AD3" s="97" t="s">
        <v>123</v>
      </c>
      <c r="AE3" s="97" t="s">
        <v>126</v>
      </c>
      <c r="AF3" s="97" t="s">
        <v>129</v>
      </c>
      <c r="AG3" s="97" t="s">
        <v>134</v>
      </c>
      <c r="AH3" s="101" t="s">
        <v>138</v>
      </c>
      <c r="AI3" s="100" t="s">
        <v>144</v>
      </c>
      <c r="AJ3" s="97" t="s">
        <v>147</v>
      </c>
      <c r="AK3" s="97" t="s">
        <v>150</v>
      </c>
      <c r="AL3" s="97" t="s">
        <v>155</v>
      </c>
      <c r="AM3" s="97" t="s">
        <v>159</v>
      </c>
      <c r="AN3" s="102" t="s">
        <v>160</v>
      </c>
      <c r="AO3" s="100" t="s">
        <v>165</v>
      </c>
      <c r="AP3" s="97" t="s">
        <v>204</v>
      </c>
      <c r="AQ3" s="101" t="s">
        <v>168</v>
      </c>
      <c r="AR3" s="103" t="s">
        <v>193</v>
      </c>
      <c r="AS3" s="100" t="s">
        <v>184</v>
      </c>
      <c r="AT3" s="101" t="s">
        <v>188</v>
      </c>
    </row>
    <row r="4" spans="1:46" ht="24.95" customHeight="1" thickBot="1">
      <c r="A4" s="289"/>
      <c r="B4" s="290"/>
      <c r="C4" s="290"/>
      <c r="D4" s="291"/>
      <c r="E4" s="257">
        <f>Depenses_2!E32</f>
        <v>0</v>
      </c>
      <c r="F4" s="258">
        <f>Depenses_2!F32</f>
        <v>0</v>
      </c>
      <c r="G4" s="258">
        <f>Depenses_2!G32</f>
        <v>0</v>
      </c>
      <c r="H4" s="258">
        <f>Depenses_2!H32</f>
        <v>0</v>
      </c>
      <c r="I4" s="258">
        <f>Depenses_2!I32</f>
        <v>0</v>
      </c>
      <c r="J4" s="258">
        <f>Depenses_2!J32</f>
        <v>0</v>
      </c>
      <c r="K4" s="259">
        <f>Depenses_2!K32</f>
        <v>0</v>
      </c>
      <c r="L4" s="252">
        <f>Depenses_1!L32</f>
        <v>0</v>
      </c>
      <c r="M4" s="257">
        <f>Depenses_2!M32</f>
        <v>0</v>
      </c>
      <c r="N4" s="258">
        <f>Depenses_2!N32</f>
        <v>0</v>
      </c>
      <c r="O4" s="258">
        <f>Depenses_2!O32</f>
        <v>0</v>
      </c>
      <c r="P4" s="258">
        <f>Depenses_2!P32</f>
        <v>0</v>
      </c>
      <c r="Q4" s="258">
        <f>Depenses_2!Q32</f>
        <v>0</v>
      </c>
      <c r="R4" s="258">
        <f>Depenses_2!R32</f>
        <v>0</v>
      </c>
      <c r="S4" s="259">
        <f>Depenses_2!S32</f>
        <v>0</v>
      </c>
      <c r="T4" s="257">
        <f>Depenses_2!T32</f>
        <v>0</v>
      </c>
      <c r="U4" s="258">
        <f>Depenses_2!U32</f>
        <v>0</v>
      </c>
      <c r="V4" s="258">
        <f>Depenses_2!V32</f>
        <v>0</v>
      </c>
      <c r="W4" s="258">
        <f>Depenses_2!W32</f>
        <v>0</v>
      </c>
      <c r="X4" s="258">
        <f>Depenses_2!X32</f>
        <v>0</v>
      </c>
      <c r="Y4" s="258">
        <f>Depenses_2!Y32</f>
        <v>0</v>
      </c>
      <c r="Z4" s="258">
        <f>Depenses_2!Z32</f>
        <v>0</v>
      </c>
      <c r="AA4" s="258">
        <f>Depenses_2!AA32</f>
        <v>0</v>
      </c>
      <c r="AB4" s="258">
        <f>Depenses_2!AB32</f>
        <v>0</v>
      </c>
      <c r="AC4" s="258">
        <f>Depenses_2!AC32</f>
        <v>0</v>
      </c>
      <c r="AD4" s="258">
        <f>Depenses_2!AD32</f>
        <v>0</v>
      </c>
      <c r="AE4" s="258">
        <f>Depenses_2!AE32</f>
        <v>0</v>
      </c>
      <c r="AF4" s="258">
        <f>Depenses_2!AF32</f>
        <v>0</v>
      </c>
      <c r="AG4" s="258">
        <f>Depenses_2!AG32</f>
        <v>0</v>
      </c>
      <c r="AH4" s="259">
        <f>Depenses_2!AH32</f>
        <v>0</v>
      </c>
      <c r="AI4" s="257">
        <f>Depenses_2!AI32</f>
        <v>0</v>
      </c>
      <c r="AJ4" s="258">
        <f>Depenses_2!AJ32</f>
        <v>0</v>
      </c>
      <c r="AK4" s="258">
        <f>Depenses_2!AK32</f>
        <v>0</v>
      </c>
      <c r="AL4" s="258">
        <f>Depenses_2!AL32</f>
        <v>0</v>
      </c>
      <c r="AM4" s="258">
        <f>Depenses_2!AM32</f>
        <v>0</v>
      </c>
      <c r="AN4" s="259">
        <f>Depenses_2!AN32</f>
        <v>0</v>
      </c>
      <c r="AO4" s="257">
        <f>Depenses_2!AO32</f>
        <v>0</v>
      </c>
      <c r="AP4" s="258">
        <f>Depenses_2!AP32</f>
        <v>0</v>
      </c>
      <c r="AQ4" s="259">
        <f>Depenses_2!AQ32</f>
        <v>0</v>
      </c>
      <c r="AR4" s="256">
        <f>Depenses_2!AR32</f>
        <v>0</v>
      </c>
      <c r="AS4" s="257">
        <f>Depenses_2!AS32</f>
        <v>0</v>
      </c>
      <c r="AT4" s="259">
        <f>Depenses_2!AT32</f>
        <v>0</v>
      </c>
    </row>
    <row r="5" spans="1:46" s="3" customFormat="1" ht="24.95" customHeight="1">
      <c r="A5" s="192"/>
      <c r="B5" s="193"/>
      <c r="C5" s="381"/>
      <c r="D5" s="194"/>
      <c r="E5" s="195"/>
      <c r="F5" s="196"/>
      <c r="G5" s="197"/>
      <c r="H5" s="196"/>
      <c r="I5" s="382"/>
      <c r="J5" s="382"/>
      <c r="K5" s="383"/>
      <c r="L5" s="293">
        <f t="shared" ref="L5:L31" si="0">SUM(M5:AT5)-SUM(E5:K5)</f>
        <v>0</v>
      </c>
      <c r="M5" s="394"/>
      <c r="N5" s="395"/>
      <c r="O5" s="395"/>
      <c r="P5" s="395"/>
      <c r="Q5" s="395"/>
      <c r="R5" s="395"/>
      <c r="S5" s="396"/>
      <c r="T5" s="394"/>
      <c r="U5" s="395"/>
      <c r="V5" s="395"/>
      <c r="W5" s="395"/>
      <c r="X5" s="395"/>
      <c r="Y5" s="395"/>
      <c r="Z5" s="414"/>
      <c r="AA5" s="395"/>
      <c r="AB5" s="395"/>
      <c r="AC5" s="395"/>
      <c r="AD5" s="395"/>
      <c r="AE5" s="395"/>
      <c r="AF5" s="395"/>
      <c r="AG5" s="395"/>
      <c r="AH5" s="396"/>
      <c r="AI5" s="394"/>
      <c r="AJ5" s="395"/>
      <c r="AK5" s="395"/>
      <c r="AL5" s="395"/>
      <c r="AM5" s="395"/>
      <c r="AN5" s="408"/>
      <c r="AO5" s="394"/>
      <c r="AP5" s="395"/>
      <c r="AQ5" s="396"/>
      <c r="AR5" s="400"/>
      <c r="AS5" s="394"/>
      <c r="AT5" s="396"/>
    </row>
    <row r="6" spans="1:46" s="3" customFormat="1" ht="24.95" customHeight="1">
      <c r="A6" s="192"/>
      <c r="B6" s="193"/>
      <c r="C6" s="381"/>
      <c r="D6" s="194"/>
      <c r="E6" s="195"/>
      <c r="F6" s="196"/>
      <c r="G6" s="197"/>
      <c r="H6" s="196"/>
      <c r="I6" s="382"/>
      <c r="J6" s="382"/>
      <c r="K6" s="383"/>
      <c r="L6" s="293">
        <f t="shared" si="0"/>
        <v>0</v>
      </c>
      <c r="M6" s="394"/>
      <c r="N6" s="395"/>
      <c r="O6" s="395"/>
      <c r="P6" s="395"/>
      <c r="Q6" s="395"/>
      <c r="R6" s="395"/>
      <c r="S6" s="396"/>
      <c r="T6" s="394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6"/>
      <c r="AI6" s="394"/>
      <c r="AJ6" s="395"/>
      <c r="AK6" s="395"/>
      <c r="AL6" s="395"/>
      <c r="AM6" s="395"/>
      <c r="AN6" s="408"/>
      <c r="AO6" s="394"/>
      <c r="AP6" s="395"/>
      <c r="AQ6" s="396"/>
      <c r="AR6" s="400"/>
      <c r="AS6" s="394"/>
      <c r="AT6" s="396"/>
    </row>
    <row r="7" spans="1:46" s="3" customFormat="1" ht="24.95" customHeight="1">
      <c r="A7" s="192"/>
      <c r="B7" s="193"/>
      <c r="C7" s="381"/>
      <c r="D7" s="194"/>
      <c r="E7" s="195"/>
      <c r="F7" s="196"/>
      <c r="G7" s="197"/>
      <c r="H7" s="197"/>
      <c r="I7" s="382"/>
      <c r="J7" s="382"/>
      <c r="K7" s="383"/>
      <c r="L7" s="293">
        <f t="shared" si="0"/>
        <v>0</v>
      </c>
      <c r="M7" s="394"/>
      <c r="N7" s="395"/>
      <c r="O7" s="395"/>
      <c r="P7" s="395"/>
      <c r="Q7" s="395"/>
      <c r="R7" s="395"/>
      <c r="S7" s="396"/>
      <c r="T7" s="394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6"/>
      <c r="AI7" s="394"/>
      <c r="AJ7" s="395"/>
      <c r="AK7" s="395"/>
      <c r="AL7" s="395"/>
      <c r="AM7" s="395"/>
      <c r="AN7" s="408"/>
      <c r="AO7" s="394"/>
      <c r="AP7" s="395"/>
      <c r="AQ7" s="396"/>
      <c r="AR7" s="400"/>
      <c r="AS7" s="394"/>
      <c r="AT7" s="396"/>
    </row>
    <row r="8" spans="1:46" s="2" customFormat="1" ht="24.95" customHeight="1">
      <c r="A8" s="192"/>
      <c r="B8" s="193"/>
      <c r="C8" s="381"/>
      <c r="D8" s="194"/>
      <c r="E8" s="198"/>
      <c r="F8" s="199"/>
      <c r="G8" s="200"/>
      <c r="H8" s="200"/>
      <c r="I8" s="384"/>
      <c r="J8" s="384"/>
      <c r="K8" s="383"/>
      <c r="L8" s="293">
        <f t="shared" si="0"/>
        <v>0</v>
      </c>
      <c r="M8" s="401"/>
      <c r="N8" s="402"/>
      <c r="O8" s="402"/>
      <c r="P8" s="402"/>
      <c r="Q8" s="402"/>
      <c r="R8" s="402"/>
      <c r="S8" s="403"/>
      <c r="T8" s="401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3"/>
      <c r="AI8" s="401"/>
      <c r="AJ8" s="402"/>
      <c r="AK8" s="402"/>
      <c r="AL8" s="402"/>
      <c r="AM8" s="402"/>
      <c r="AN8" s="407"/>
      <c r="AO8" s="401"/>
      <c r="AP8" s="402"/>
      <c r="AQ8" s="403"/>
      <c r="AR8" s="406"/>
      <c r="AS8" s="401"/>
      <c r="AT8" s="403"/>
    </row>
    <row r="9" spans="1:46" s="3" customFormat="1" ht="24.95" customHeight="1">
      <c r="A9" s="192"/>
      <c r="B9" s="193"/>
      <c r="C9" s="381"/>
      <c r="D9" s="194"/>
      <c r="E9" s="195"/>
      <c r="F9" s="196"/>
      <c r="G9" s="197"/>
      <c r="H9" s="197"/>
      <c r="I9" s="382"/>
      <c r="J9" s="382"/>
      <c r="K9" s="383"/>
      <c r="L9" s="293">
        <f t="shared" si="0"/>
        <v>0</v>
      </c>
      <c r="M9" s="394"/>
      <c r="N9" s="395"/>
      <c r="O9" s="395"/>
      <c r="P9" s="395"/>
      <c r="Q9" s="395"/>
      <c r="R9" s="395"/>
      <c r="S9" s="396"/>
      <c r="T9" s="394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6"/>
      <c r="AI9" s="394"/>
      <c r="AJ9" s="395"/>
      <c r="AK9" s="395"/>
      <c r="AL9" s="395"/>
      <c r="AM9" s="395"/>
      <c r="AN9" s="408"/>
      <c r="AO9" s="394"/>
      <c r="AP9" s="395"/>
      <c r="AQ9" s="396"/>
      <c r="AR9" s="400"/>
      <c r="AS9" s="394"/>
      <c r="AT9" s="396"/>
    </row>
    <row r="10" spans="1:46" s="3" customFormat="1" ht="24.95" customHeight="1">
      <c r="A10" s="192"/>
      <c r="B10" s="193"/>
      <c r="C10" s="381"/>
      <c r="D10" s="194"/>
      <c r="E10" s="195"/>
      <c r="F10" s="196"/>
      <c r="G10" s="197"/>
      <c r="H10" s="197"/>
      <c r="I10" s="382"/>
      <c r="J10" s="382"/>
      <c r="K10" s="383"/>
      <c r="L10" s="293">
        <f t="shared" si="0"/>
        <v>0</v>
      </c>
      <c r="M10" s="394"/>
      <c r="N10" s="395"/>
      <c r="O10" s="395"/>
      <c r="P10" s="395"/>
      <c r="Q10" s="395"/>
      <c r="R10" s="395"/>
      <c r="S10" s="396"/>
      <c r="T10" s="394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6"/>
      <c r="AI10" s="394"/>
      <c r="AJ10" s="395"/>
      <c r="AK10" s="395"/>
      <c r="AL10" s="395"/>
      <c r="AM10" s="395"/>
      <c r="AN10" s="408"/>
      <c r="AO10" s="394"/>
      <c r="AP10" s="395"/>
      <c r="AQ10" s="396"/>
      <c r="AR10" s="400"/>
      <c r="AS10" s="394"/>
      <c r="AT10" s="396"/>
    </row>
    <row r="11" spans="1:46" s="3" customFormat="1" ht="24.95" customHeight="1">
      <c r="A11" s="192"/>
      <c r="B11" s="193"/>
      <c r="C11" s="381"/>
      <c r="D11" s="194"/>
      <c r="E11" s="195"/>
      <c r="F11" s="196"/>
      <c r="G11" s="197"/>
      <c r="H11" s="197"/>
      <c r="I11" s="382"/>
      <c r="J11" s="382"/>
      <c r="K11" s="383"/>
      <c r="L11" s="293">
        <f t="shared" si="0"/>
        <v>0</v>
      </c>
      <c r="M11" s="394"/>
      <c r="N11" s="395"/>
      <c r="O11" s="395"/>
      <c r="P11" s="395"/>
      <c r="Q11" s="395"/>
      <c r="R11" s="395"/>
      <c r="S11" s="396"/>
      <c r="T11" s="394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6"/>
      <c r="AI11" s="394"/>
      <c r="AJ11" s="395"/>
      <c r="AK11" s="395"/>
      <c r="AL11" s="395"/>
      <c r="AM11" s="395"/>
      <c r="AN11" s="408"/>
      <c r="AO11" s="394"/>
      <c r="AP11" s="395"/>
      <c r="AQ11" s="396"/>
      <c r="AR11" s="400"/>
      <c r="AS11" s="394"/>
      <c r="AT11" s="396"/>
    </row>
    <row r="12" spans="1:46" s="3" customFormat="1" ht="24.95" customHeight="1">
      <c r="A12" s="192"/>
      <c r="B12" s="193"/>
      <c r="C12" s="381"/>
      <c r="D12" s="194"/>
      <c r="E12" s="195"/>
      <c r="F12" s="196"/>
      <c r="G12" s="197"/>
      <c r="H12" s="197"/>
      <c r="I12" s="382"/>
      <c r="J12" s="382"/>
      <c r="K12" s="383"/>
      <c r="L12" s="293">
        <f t="shared" si="0"/>
        <v>0</v>
      </c>
      <c r="M12" s="394"/>
      <c r="N12" s="395"/>
      <c r="O12" s="395"/>
      <c r="P12" s="395"/>
      <c r="Q12" s="395"/>
      <c r="R12" s="395"/>
      <c r="S12" s="396"/>
      <c r="T12" s="394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  <c r="AI12" s="394"/>
      <c r="AJ12" s="395"/>
      <c r="AK12" s="395"/>
      <c r="AL12" s="395"/>
      <c r="AM12" s="395"/>
      <c r="AN12" s="408"/>
      <c r="AO12" s="394"/>
      <c r="AP12" s="395"/>
      <c r="AQ12" s="396"/>
      <c r="AR12" s="400"/>
      <c r="AS12" s="394"/>
      <c r="AT12" s="396"/>
    </row>
    <row r="13" spans="1:46" s="3" customFormat="1" ht="24.95" customHeight="1">
      <c r="A13" s="192"/>
      <c r="B13" s="193"/>
      <c r="C13" s="381"/>
      <c r="D13" s="194"/>
      <c r="E13" s="195"/>
      <c r="F13" s="196"/>
      <c r="G13" s="197"/>
      <c r="H13" s="197"/>
      <c r="I13" s="382"/>
      <c r="J13" s="382"/>
      <c r="K13" s="383"/>
      <c r="L13" s="293">
        <f t="shared" si="0"/>
        <v>0</v>
      </c>
      <c r="M13" s="394"/>
      <c r="N13" s="395"/>
      <c r="O13" s="395"/>
      <c r="P13" s="395"/>
      <c r="Q13" s="395"/>
      <c r="R13" s="395"/>
      <c r="S13" s="396"/>
      <c r="T13" s="394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6"/>
      <c r="AI13" s="394"/>
      <c r="AJ13" s="395"/>
      <c r="AK13" s="395"/>
      <c r="AL13" s="395"/>
      <c r="AM13" s="395"/>
      <c r="AN13" s="408"/>
      <c r="AO13" s="394"/>
      <c r="AP13" s="395"/>
      <c r="AQ13" s="396"/>
      <c r="AR13" s="400"/>
      <c r="AS13" s="394"/>
      <c r="AT13" s="396"/>
    </row>
    <row r="14" spans="1:46" s="3" customFormat="1" ht="24.95" customHeight="1">
      <c r="A14" s="192"/>
      <c r="B14" s="193"/>
      <c r="C14" s="381"/>
      <c r="D14" s="194"/>
      <c r="E14" s="195"/>
      <c r="F14" s="196"/>
      <c r="G14" s="197"/>
      <c r="H14" s="197"/>
      <c r="I14" s="382"/>
      <c r="J14" s="382"/>
      <c r="K14" s="383"/>
      <c r="L14" s="293">
        <f t="shared" si="0"/>
        <v>0</v>
      </c>
      <c r="M14" s="394"/>
      <c r="N14" s="395"/>
      <c r="O14" s="395"/>
      <c r="P14" s="395"/>
      <c r="Q14" s="395"/>
      <c r="R14" s="395"/>
      <c r="S14" s="396"/>
      <c r="T14" s="394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6"/>
      <c r="AI14" s="394"/>
      <c r="AJ14" s="395"/>
      <c r="AK14" s="395"/>
      <c r="AL14" s="395"/>
      <c r="AM14" s="395"/>
      <c r="AN14" s="408"/>
      <c r="AO14" s="394"/>
      <c r="AP14" s="395"/>
      <c r="AQ14" s="396"/>
      <c r="AR14" s="400"/>
      <c r="AS14" s="394"/>
      <c r="AT14" s="396"/>
    </row>
    <row r="15" spans="1:46" s="3" customFormat="1" ht="24.95" customHeight="1">
      <c r="A15" s="192"/>
      <c r="B15" s="193"/>
      <c r="C15" s="381"/>
      <c r="D15" s="201"/>
      <c r="E15" s="195"/>
      <c r="F15" s="196"/>
      <c r="G15" s="197"/>
      <c r="H15" s="197"/>
      <c r="I15" s="382"/>
      <c r="J15" s="382"/>
      <c r="K15" s="202"/>
      <c r="L15" s="293">
        <f t="shared" si="0"/>
        <v>0</v>
      </c>
      <c r="M15" s="394"/>
      <c r="N15" s="395"/>
      <c r="O15" s="395"/>
      <c r="P15" s="395"/>
      <c r="Q15" s="395"/>
      <c r="R15" s="395"/>
      <c r="S15" s="396"/>
      <c r="T15" s="394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6"/>
      <c r="AI15" s="394"/>
      <c r="AJ15" s="395"/>
      <c r="AK15" s="395"/>
      <c r="AL15" s="395"/>
      <c r="AM15" s="395"/>
      <c r="AN15" s="408"/>
      <c r="AO15" s="394"/>
      <c r="AP15" s="395"/>
      <c r="AQ15" s="396"/>
      <c r="AR15" s="400"/>
      <c r="AS15" s="394"/>
      <c r="AT15" s="396"/>
    </row>
    <row r="16" spans="1:46" s="3" customFormat="1" ht="24.95" customHeight="1">
      <c r="A16" s="192"/>
      <c r="B16" s="193"/>
      <c r="C16" s="381"/>
      <c r="D16" s="201"/>
      <c r="E16" s="195"/>
      <c r="F16" s="196"/>
      <c r="G16" s="197"/>
      <c r="H16" s="197"/>
      <c r="I16" s="382"/>
      <c r="J16" s="382"/>
      <c r="K16" s="383"/>
      <c r="L16" s="293">
        <f t="shared" si="0"/>
        <v>0</v>
      </c>
      <c r="M16" s="394"/>
      <c r="N16" s="395"/>
      <c r="O16" s="395"/>
      <c r="P16" s="395"/>
      <c r="Q16" s="395"/>
      <c r="R16" s="395"/>
      <c r="S16" s="396"/>
      <c r="T16" s="394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6"/>
      <c r="AI16" s="394"/>
      <c r="AJ16" s="395"/>
      <c r="AK16" s="395"/>
      <c r="AL16" s="395"/>
      <c r="AM16" s="395"/>
      <c r="AN16" s="408"/>
      <c r="AO16" s="394"/>
      <c r="AP16" s="395"/>
      <c r="AQ16" s="396"/>
      <c r="AR16" s="400"/>
      <c r="AS16" s="394"/>
      <c r="AT16" s="396"/>
    </row>
    <row r="17" spans="1:46" s="3" customFormat="1" ht="24.95" customHeight="1">
      <c r="A17" s="192"/>
      <c r="B17" s="193"/>
      <c r="C17" s="381"/>
      <c r="D17" s="201"/>
      <c r="E17" s="195"/>
      <c r="F17" s="196"/>
      <c r="G17" s="197"/>
      <c r="H17" s="197"/>
      <c r="I17" s="382"/>
      <c r="J17" s="382"/>
      <c r="K17" s="383"/>
      <c r="L17" s="293">
        <f t="shared" si="0"/>
        <v>0</v>
      </c>
      <c r="M17" s="394"/>
      <c r="N17" s="395"/>
      <c r="O17" s="395"/>
      <c r="P17" s="395"/>
      <c r="Q17" s="395"/>
      <c r="R17" s="395"/>
      <c r="S17" s="396"/>
      <c r="T17" s="394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6"/>
      <c r="AI17" s="394"/>
      <c r="AJ17" s="395"/>
      <c r="AK17" s="395"/>
      <c r="AL17" s="395"/>
      <c r="AM17" s="213"/>
      <c r="AN17" s="408"/>
      <c r="AO17" s="394"/>
      <c r="AP17" s="395"/>
      <c r="AQ17" s="396"/>
      <c r="AR17" s="400"/>
      <c r="AS17" s="394"/>
      <c r="AT17" s="396"/>
    </row>
    <row r="18" spans="1:46" s="3" customFormat="1" ht="24.95" customHeight="1">
      <c r="A18" s="192"/>
      <c r="B18" s="193"/>
      <c r="C18" s="381"/>
      <c r="D18" s="201"/>
      <c r="E18" s="195"/>
      <c r="F18" s="196"/>
      <c r="G18" s="197"/>
      <c r="H18" s="197"/>
      <c r="I18" s="382"/>
      <c r="J18" s="382"/>
      <c r="K18" s="383"/>
      <c r="L18" s="293">
        <f t="shared" si="0"/>
        <v>0</v>
      </c>
      <c r="M18" s="394"/>
      <c r="N18" s="395"/>
      <c r="O18" s="395"/>
      <c r="P18" s="395"/>
      <c r="Q18" s="395"/>
      <c r="R18" s="395"/>
      <c r="S18" s="396"/>
      <c r="T18" s="394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6"/>
      <c r="AI18" s="394"/>
      <c r="AJ18" s="395"/>
      <c r="AK18" s="395"/>
      <c r="AL18" s="395"/>
      <c r="AM18" s="395"/>
      <c r="AN18" s="408"/>
      <c r="AO18" s="394"/>
      <c r="AP18" s="395"/>
      <c r="AQ18" s="396"/>
      <c r="AR18" s="400"/>
      <c r="AS18" s="394"/>
      <c r="AT18" s="396"/>
    </row>
    <row r="19" spans="1:46" s="3" customFormat="1" ht="24.95" customHeight="1">
      <c r="A19" s="192"/>
      <c r="B19" s="193"/>
      <c r="C19" s="381"/>
      <c r="D19" s="201"/>
      <c r="E19" s="195"/>
      <c r="F19" s="196"/>
      <c r="G19" s="197"/>
      <c r="H19" s="197"/>
      <c r="I19" s="382"/>
      <c r="J19" s="382"/>
      <c r="K19" s="383"/>
      <c r="L19" s="293">
        <f t="shared" si="0"/>
        <v>0</v>
      </c>
      <c r="M19" s="394"/>
      <c r="N19" s="395"/>
      <c r="O19" s="395"/>
      <c r="P19" s="395"/>
      <c r="Q19" s="395"/>
      <c r="R19" s="395"/>
      <c r="S19" s="396"/>
      <c r="T19" s="394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6"/>
      <c r="AI19" s="394"/>
      <c r="AJ19" s="395"/>
      <c r="AK19" s="395"/>
      <c r="AL19" s="395"/>
      <c r="AM19" s="395"/>
      <c r="AN19" s="408"/>
      <c r="AO19" s="394"/>
      <c r="AP19" s="395"/>
      <c r="AQ19" s="396"/>
      <c r="AR19" s="400"/>
      <c r="AS19" s="394"/>
      <c r="AT19" s="396"/>
    </row>
    <row r="20" spans="1:46" s="3" customFormat="1" ht="24.95" customHeight="1">
      <c r="A20" s="192"/>
      <c r="B20" s="193"/>
      <c r="C20" s="381"/>
      <c r="D20" s="201"/>
      <c r="E20" s="195"/>
      <c r="F20" s="196"/>
      <c r="G20" s="197"/>
      <c r="H20" s="197"/>
      <c r="I20" s="382"/>
      <c r="J20" s="382"/>
      <c r="K20" s="202"/>
      <c r="L20" s="293">
        <f t="shared" si="0"/>
        <v>0</v>
      </c>
      <c r="M20" s="394"/>
      <c r="N20" s="395"/>
      <c r="O20" s="395"/>
      <c r="P20" s="395"/>
      <c r="Q20" s="395"/>
      <c r="R20" s="395"/>
      <c r="S20" s="396"/>
      <c r="T20" s="394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6"/>
      <c r="AI20" s="394"/>
      <c r="AJ20" s="395"/>
      <c r="AK20" s="395"/>
      <c r="AL20" s="395"/>
      <c r="AM20" s="395"/>
      <c r="AN20" s="408"/>
      <c r="AO20" s="394"/>
      <c r="AP20" s="395"/>
      <c r="AQ20" s="396"/>
      <c r="AR20" s="400"/>
      <c r="AS20" s="394"/>
      <c r="AT20" s="396"/>
    </row>
    <row r="21" spans="1:46" s="3" customFormat="1" ht="24.95" customHeight="1">
      <c r="A21" s="192"/>
      <c r="B21" s="193"/>
      <c r="C21" s="381"/>
      <c r="D21" s="201"/>
      <c r="E21" s="195"/>
      <c r="F21" s="196"/>
      <c r="G21" s="197"/>
      <c r="H21" s="197"/>
      <c r="I21" s="382"/>
      <c r="J21" s="382"/>
      <c r="K21" s="385"/>
      <c r="L21" s="293">
        <f t="shared" si="0"/>
        <v>0</v>
      </c>
      <c r="M21" s="394"/>
      <c r="N21" s="395"/>
      <c r="O21" s="395"/>
      <c r="P21" s="395"/>
      <c r="Q21" s="395"/>
      <c r="R21" s="395"/>
      <c r="S21" s="396"/>
      <c r="T21" s="394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6"/>
      <c r="AI21" s="394"/>
      <c r="AJ21" s="395"/>
      <c r="AK21" s="395"/>
      <c r="AL21" s="395"/>
      <c r="AM21" s="395"/>
      <c r="AN21" s="408"/>
      <c r="AO21" s="394"/>
      <c r="AP21" s="395"/>
      <c r="AQ21" s="396"/>
      <c r="AR21" s="400"/>
      <c r="AS21" s="394"/>
      <c r="AT21" s="396"/>
    </row>
    <row r="22" spans="1:46" s="3" customFormat="1" ht="24.95" customHeight="1">
      <c r="A22" s="192"/>
      <c r="B22" s="193"/>
      <c r="C22" s="381"/>
      <c r="D22" s="201"/>
      <c r="E22" s="195"/>
      <c r="F22" s="196"/>
      <c r="G22" s="197"/>
      <c r="H22" s="197"/>
      <c r="I22" s="382"/>
      <c r="J22" s="382"/>
      <c r="K22" s="385"/>
      <c r="L22" s="293">
        <f t="shared" si="0"/>
        <v>0</v>
      </c>
      <c r="M22" s="394"/>
      <c r="N22" s="395"/>
      <c r="O22" s="395"/>
      <c r="P22" s="395"/>
      <c r="Q22" s="395"/>
      <c r="R22" s="395"/>
      <c r="S22" s="396"/>
      <c r="T22" s="394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6"/>
      <c r="AI22" s="394"/>
      <c r="AJ22" s="395"/>
      <c r="AK22" s="395"/>
      <c r="AL22" s="395"/>
      <c r="AM22" s="395"/>
      <c r="AN22" s="408"/>
      <c r="AO22" s="394"/>
      <c r="AP22" s="395"/>
      <c r="AQ22" s="396"/>
      <c r="AR22" s="400"/>
      <c r="AS22" s="394"/>
      <c r="AT22" s="396"/>
    </row>
    <row r="23" spans="1:46" s="2" customFormat="1" ht="24.95" customHeight="1">
      <c r="A23" s="192"/>
      <c r="B23" s="193"/>
      <c r="C23" s="381"/>
      <c r="D23" s="194"/>
      <c r="E23" s="198"/>
      <c r="F23" s="199"/>
      <c r="G23" s="200"/>
      <c r="H23" s="200"/>
      <c r="I23" s="384"/>
      <c r="J23" s="384"/>
      <c r="K23" s="386"/>
      <c r="L23" s="293">
        <f t="shared" si="0"/>
        <v>0</v>
      </c>
      <c r="M23" s="401"/>
      <c r="N23" s="402"/>
      <c r="O23" s="402"/>
      <c r="P23" s="402"/>
      <c r="Q23" s="402"/>
      <c r="R23" s="402"/>
      <c r="S23" s="403"/>
      <c r="T23" s="401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3"/>
      <c r="AI23" s="401"/>
      <c r="AJ23" s="402"/>
      <c r="AK23" s="402"/>
      <c r="AL23" s="402"/>
      <c r="AM23" s="402"/>
      <c r="AN23" s="407"/>
      <c r="AO23" s="401"/>
      <c r="AP23" s="402"/>
      <c r="AQ23" s="403"/>
      <c r="AR23" s="406"/>
      <c r="AS23" s="401"/>
      <c r="AT23" s="403"/>
    </row>
    <row r="24" spans="1:46" s="3" customFormat="1" ht="24.95" customHeight="1">
      <c r="A24" s="192"/>
      <c r="B24" s="193"/>
      <c r="C24" s="381"/>
      <c r="D24" s="201"/>
      <c r="E24" s="195"/>
      <c r="F24" s="196"/>
      <c r="G24" s="197"/>
      <c r="H24" s="197"/>
      <c r="I24" s="382"/>
      <c r="J24" s="382"/>
      <c r="K24" s="385"/>
      <c r="L24" s="293">
        <f t="shared" si="0"/>
        <v>0</v>
      </c>
      <c r="M24" s="394"/>
      <c r="N24" s="395"/>
      <c r="O24" s="395"/>
      <c r="P24" s="395"/>
      <c r="Q24" s="395"/>
      <c r="R24" s="395"/>
      <c r="S24" s="396"/>
      <c r="T24" s="394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6"/>
      <c r="AI24" s="394"/>
      <c r="AJ24" s="395"/>
      <c r="AK24" s="395"/>
      <c r="AL24" s="395"/>
      <c r="AM24" s="395"/>
      <c r="AN24" s="408"/>
      <c r="AO24" s="394"/>
      <c r="AP24" s="395"/>
      <c r="AQ24" s="396"/>
      <c r="AR24" s="400"/>
      <c r="AS24" s="394"/>
      <c r="AT24" s="396"/>
    </row>
    <row r="25" spans="1:46" s="2" customFormat="1" ht="24.95" customHeight="1">
      <c r="A25" s="192"/>
      <c r="B25" s="193"/>
      <c r="C25" s="381"/>
      <c r="D25" s="194"/>
      <c r="E25" s="198"/>
      <c r="F25" s="199"/>
      <c r="G25" s="200"/>
      <c r="H25" s="200"/>
      <c r="I25" s="384"/>
      <c r="J25" s="384"/>
      <c r="K25" s="386"/>
      <c r="L25" s="293">
        <f t="shared" si="0"/>
        <v>0</v>
      </c>
      <c r="M25" s="401"/>
      <c r="N25" s="402"/>
      <c r="O25" s="402"/>
      <c r="P25" s="402"/>
      <c r="Q25" s="402"/>
      <c r="R25" s="402"/>
      <c r="S25" s="403"/>
      <c r="T25" s="401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3"/>
      <c r="AI25" s="401"/>
      <c r="AJ25" s="402"/>
      <c r="AK25" s="402"/>
      <c r="AL25" s="402"/>
      <c r="AM25" s="402"/>
      <c r="AN25" s="407"/>
      <c r="AO25" s="401"/>
      <c r="AP25" s="402"/>
      <c r="AQ25" s="403"/>
      <c r="AR25" s="406"/>
      <c r="AS25" s="401"/>
      <c r="AT25" s="403"/>
    </row>
    <row r="26" spans="1:46" s="3" customFormat="1" ht="24.95" customHeight="1">
      <c r="A26" s="192"/>
      <c r="B26" s="193"/>
      <c r="C26" s="381"/>
      <c r="D26" s="201"/>
      <c r="E26" s="195"/>
      <c r="F26" s="196"/>
      <c r="G26" s="197"/>
      <c r="H26" s="197"/>
      <c r="I26" s="382"/>
      <c r="J26" s="382"/>
      <c r="K26" s="385"/>
      <c r="L26" s="293">
        <f t="shared" si="0"/>
        <v>0</v>
      </c>
      <c r="M26" s="394"/>
      <c r="N26" s="395"/>
      <c r="O26" s="395"/>
      <c r="P26" s="395"/>
      <c r="Q26" s="395"/>
      <c r="R26" s="395"/>
      <c r="S26" s="396"/>
      <c r="T26" s="394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6"/>
      <c r="AI26" s="394"/>
      <c r="AJ26" s="395"/>
      <c r="AK26" s="395"/>
      <c r="AL26" s="395"/>
      <c r="AM26" s="395"/>
      <c r="AN26" s="408"/>
      <c r="AO26" s="394"/>
      <c r="AP26" s="395"/>
      <c r="AQ26" s="396"/>
      <c r="AR26" s="400"/>
      <c r="AS26" s="394"/>
      <c r="AT26" s="396"/>
    </row>
    <row r="27" spans="1:46" s="3" customFormat="1" ht="24.95" customHeight="1">
      <c r="A27" s="192"/>
      <c r="B27" s="193"/>
      <c r="C27" s="381"/>
      <c r="D27" s="201"/>
      <c r="E27" s="195"/>
      <c r="F27" s="196"/>
      <c r="G27" s="197"/>
      <c r="H27" s="197"/>
      <c r="I27" s="382"/>
      <c r="J27" s="382"/>
      <c r="K27" s="385"/>
      <c r="L27" s="293">
        <f t="shared" si="0"/>
        <v>0</v>
      </c>
      <c r="M27" s="394"/>
      <c r="N27" s="395"/>
      <c r="O27" s="395"/>
      <c r="P27" s="395"/>
      <c r="Q27" s="395"/>
      <c r="R27" s="395"/>
      <c r="S27" s="396"/>
      <c r="T27" s="394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6"/>
      <c r="AI27" s="394"/>
      <c r="AJ27" s="395"/>
      <c r="AK27" s="395"/>
      <c r="AL27" s="395"/>
      <c r="AM27" s="395"/>
      <c r="AN27" s="408"/>
      <c r="AO27" s="394"/>
      <c r="AP27" s="395"/>
      <c r="AQ27" s="396"/>
      <c r="AR27" s="400"/>
      <c r="AS27" s="394"/>
      <c r="AT27" s="396"/>
    </row>
    <row r="28" spans="1:46" s="3" customFormat="1" ht="24.95" customHeight="1">
      <c r="A28" s="192"/>
      <c r="B28" s="193"/>
      <c r="C28" s="381"/>
      <c r="D28" s="201"/>
      <c r="E28" s="195"/>
      <c r="F28" s="196"/>
      <c r="G28" s="197"/>
      <c r="H28" s="197"/>
      <c r="I28" s="382"/>
      <c r="J28" s="382"/>
      <c r="K28" s="385"/>
      <c r="L28" s="293">
        <f t="shared" si="0"/>
        <v>0</v>
      </c>
      <c r="M28" s="394"/>
      <c r="N28" s="395"/>
      <c r="O28" s="395"/>
      <c r="P28" s="395"/>
      <c r="Q28" s="395"/>
      <c r="R28" s="395"/>
      <c r="S28" s="396"/>
      <c r="T28" s="394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6"/>
      <c r="AI28" s="394"/>
      <c r="AJ28" s="395"/>
      <c r="AK28" s="395"/>
      <c r="AL28" s="395"/>
      <c r="AM28" s="395"/>
      <c r="AN28" s="408"/>
      <c r="AO28" s="394"/>
      <c r="AP28" s="395"/>
      <c r="AQ28" s="396"/>
      <c r="AR28" s="400"/>
      <c r="AS28" s="394"/>
      <c r="AT28" s="396"/>
    </row>
    <row r="29" spans="1:46" s="3" customFormat="1" ht="24.95" customHeight="1">
      <c r="A29" s="192"/>
      <c r="B29" s="193"/>
      <c r="C29" s="381"/>
      <c r="D29" s="201"/>
      <c r="E29" s="195"/>
      <c r="F29" s="196"/>
      <c r="G29" s="197"/>
      <c r="H29" s="197"/>
      <c r="I29" s="382"/>
      <c r="J29" s="382"/>
      <c r="K29" s="385"/>
      <c r="L29" s="293">
        <f t="shared" si="0"/>
        <v>0</v>
      </c>
      <c r="M29" s="394"/>
      <c r="N29" s="395"/>
      <c r="O29" s="395"/>
      <c r="P29" s="395"/>
      <c r="Q29" s="395"/>
      <c r="R29" s="395"/>
      <c r="S29" s="396"/>
      <c r="T29" s="394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6"/>
      <c r="AI29" s="394"/>
      <c r="AJ29" s="395"/>
      <c r="AK29" s="395"/>
      <c r="AL29" s="395"/>
      <c r="AM29" s="395"/>
      <c r="AN29" s="408"/>
      <c r="AO29" s="394"/>
      <c r="AP29" s="395"/>
      <c r="AQ29" s="396"/>
      <c r="AR29" s="400"/>
      <c r="AS29" s="394"/>
      <c r="AT29" s="396"/>
    </row>
    <row r="30" spans="1:46" s="3" customFormat="1" ht="24.95" customHeight="1">
      <c r="A30" s="192"/>
      <c r="B30" s="193"/>
      <c r="C30" s="381"/>
      <c r="D30" s="201"/>
      <c r="E30" s="195"/>
      <c r="F30" s="196"/>
      <c r="G30" s="197"/>
      <c r="H30" s="197"/>
      <c r="I30" s="382"/>
      <c r="J30" s="382"/>
      <c r="K30" s="385"/>
      <c r="L30" s="293">
        <f t="shared" si="0"/>
        <v>0</v>
      </c>
      <c r="M30" s="394"/>
      <c r="N30" s="395"/>
      <c r="O30" s="395"/>
      <c r="P30" s="395"/>
      <c r="Q30" s="395"/>
      <c r="R30" s="395"/>
      <c r="S30" s="396"/>
      <c r="T30" s="394"/>
      <c r="U30" s="41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6"/>
      <c r="AI30" s="394"/>
      <c r="AJ30" s="395"/>
      <c r="AK30" s="395"/>
      <c r="AL30" s="395"/>
      <c r="AM30" s="395"/>
      <c r="AN30" s="408"/>
      <c r="AO30" s="394"/>
      <c r="AP30" s="395"/>
      <c r="AQ30" s="396"/>
      <c r="AR30" s="400"/>
      <c r="AS30" s="394"/>
      <c r="AT30" s="396"/>
    </row>
    <row r="31" spans="1:46" s="3" customFormat="1" ht="24.95" customHeight="1" thickBot="1">
      <c r="A31" s="203"/>
      <c r="B31" s="204"/>
      <c r="C31" s="387"/>
      <c r="D31" s="388"/>
      <c r="E31" s="389"/>
      <c r="F31" s="390"/>
      <c r="G31" s="391"/>
      <c r="H31" s="391"/>
      <c r="I31" s="392"/>
      <c r="J31" s="392"/>
      <c r="K31" s="393"/>
      <c r="L31" s="294">
        <f t="shared" si="0"/>
        <v>0</v>
      </c>
      <c r="M31" s="409"/>
      <c r="N31" s="410"/>
      <c r="O31" s="410"/>
      <c r="P31" s="410"/>
      <c r="Q31" s="410"/>
      <c r="R31" s="410"/>
      <c r="S31" s="411"/>
      <c r="T31" s="409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409"/>
      <c r="AJ31" s="410"/>
      <c r="AK31" s="410"/>
      <c r="AL31" s="410"/>
      <c r="AM31" s="410"/>
      <c r="AN31" s="412"/>
      <c r="AO31" s="409"/>
      <c r="AP31" s="410"/>
      <c r="AQ31" s="411"/>
      <c r="AR31" s="413"/>
      <c r="AS31" s="409"/>
      <c r="AT31" s="411"/>
    </row>
    <row r="32" spans="1:46" ht="24.95" customHeight="1" thickBot="1">
      <c r="A32" s="264"/>
      <c r="B32" s="295"/>
      <c r="C32" s="296"/>
      <c r="D32" s="295"/>
      <c r="E32" s="287">
        <f>SUM(E4:E31)</f>
        <v>0</v>
      </c>
      <c r="F32" s="287">
        <f t="shared" ref="F32:AT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76">
        <f t="shared" si="1"/>
        <v>0</v>
      </c>
      <c r="N32" s="277">
        <f t="shared" si="1"/>
        <v>0</v>
      </c>
      <c r="O32" s="277">
        <f t="shared" si="1"/>
        <v>0</v>
      </c>
      <c r="P32" s="277">
        <f t="shared" si="1"/>
        <v>0</v>
      </c>
      <c r="Q32" s="277">
        <f t="shared" si="1"/>
        <v>0</v>
      </c>
      <c r="R32" s="277">
        <f t="shared" si="1"/>
        <v>0</v>
      </c>
      <c r="S32" s="278">
        <f t="shared" si="1"/>
        <v>0</v>
      </c>
      <c r="T32" s="276">
        <f t="shared" si="1"/>
        <v>0</v>
      </c>
      <c r="U32" s="277">
        <f t="shared" si="1"/>
        <v>0</v>
      </c>
      <c r="V32" s="277">
        <f t="shared" si="1"/>
        <v>0</v>
      </c>
      <c r="W32" s="277">
        <f t="shared" si="1"/>
        <v>0</v>
      </c>
      <c r="X32" s="277">
        <f t="shared" si="1"/>
        <v>0</v>
      </c>
      <c r="Y32" s="277">
        <f t="shared" si="1"/>
        <v>0</v>
      </c>
      <c r="Z32" s="277">
        <f t="shared" si="1"/>
        <v>0</v>
      </c>
      <c r="AA32" s="277">
        <f t="shared" si="1"/>
        <v>0</v>
      </c>
      <c r="AB32" s="277">
        <f t="shared" si="1"/>
        <v>0</v>
      </c>
      <c r="AC32" s="277">
        <f t="shared" si="1"/>
        <v>0</v>
      </c>
      <c r="AD32" s="277">
        <f t="shared" si="1"/>
        <v>0</v>
      </c>
      <c r="AE32" s="277">
        <f t="shared" si="1"/>
        <v>0</v>
      </c>
      <c r="AF32" s="277">
        <f t="shared" si="1"/>
        <v>0</v>
      </c>
      <c r="AG32" s="277">
        <f t="shared" si="1"/>
        <v>0</v>
      </c>
      <c r="AH32" s="278">
        <f t="shared" si="1"/>
        <v>0</v>
      </c>
      <c r="AI32" s="276">
        <f t="shared" si="1"/>
        <v>0</v>
      </c>
      <c r="AJ32" s="277">
        <f t="shared" si="1"/>
        <v>0</v>
      </c>
      <c r="AK32" s="277">
        <f t="shared" si="1"/>
        <v>0</v>
      </c>
      <c r="AL32" s="277">
        <f t="shared" si="1"/>
        <v>0</v>
      </c>
      <c r="AM32" s="277">
        <f t="shared" si="1"/>
        <v>0</v>
      </c>
      <c r="AN32" s="278">
        <f t="shared" si="1"/>
        <v>0</v>
      </c>
      <c r="AO32" s="276">
        <f t="shared" si="1"/>
        <v>0</v>
      </c>
      <c r="AP32" s="277">
        <f t="shared" si="1"/>
        <v>0</v>
      </c>
      <c r="AQ32" s="297">
        <f t="shared" si="1"/>
        <v>0</v>
      </c>
      <c r="AR32" s="275">
        <f t="shared" si="1"/>
        <v>0</v>
      </c>
      <c r="AS32" s="276">
        <f t="shared" si="1"/>
        <v>0</v>
      </c>
      <c r="AT32" s="278">
        <f t="shared" si="1"/>
        <v>0</v>
      </c>
    </row>
  </sheetData>
  <mergeCells count="5">
    <mergeCell ref="M1:S1"/>
    <mergeCell ref="T1:AH1"/>
    <mergeCell ref="AI1:AN1"/>
    <mergeCell ref="AO1:AQ1"/>
    <mergeCell ref="AS1:AT1"/>
  </mergeCells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pane="topRight"/>
      <selection pane="bottomLeft"/>
      <selection pane="bottomRight" activeCell="A3" sqref="A3"/>
    </sheetView>
  </sheetViews>
  <sheetFormatPr baseColWidth="10" defaultRowHeight="14.25"/>
  <cols>
    <col min="1" max="1" width="15.7109375" style="89" customWidth="1"/>
    <col min="2" max="2" width="60.7109375" customWidth="1"/>
    <col min="3" max="3" width="9.140625" customWidth="1"/>
    <col min="4" max="4" width="18.7109375" customWidth="1"/>
    <col min="5" max="6" width="15.7109375" customWidth="1"/>
    <col min="7" max="7" width="15.7109375" style="90" customWidth="1"/>
    <col min="8" max="11" width="15.7109375" customWidth="1"/>
    <col min="12" max="12" width="15.7109375" style="91" customWidth="1"/>
    <col min="13" max="46" width="15.7109375" customWidth="1"/>
  </cols>
  <sheetData>
    <row r="1" spans="1:46" s="64" customFormat="1" ht="56.1" customHeight="1" thickBot="1">
      <c r="A1" s="110"/>
      <c r="B1" s="111" t="s">
        <v>216</v>
      </c>
      <c r="C1" s="112"/>
      <c r="D1" s="183" t="str">
        <f>IF(ISBLANK(Entete!B16),"Entrer Nom de Section en page d'entête",Entete!B16)</f>
        <v>Entrer Nom de Section en page d'entête</v>
      </c>
      <c r="E1" s="183"/>
      <c r="F1" s="183"/>
      <c r="G1" s="183"/>
      <c r="H1" s="183"/>
      <c r="I1" s="183"/>
      <c r="J1" s="183"/>
      <c r="K1" s="112" t="s">
        <v>209</v>
      </c>
      <c r="L1" s="184" t="str">
        <f>IF(ISBLANK(Entete!C21),"Entrer Année en page d'entête",Entete!C21)</f>
        <v>Entrer Année en page d'entête</v>
      </c>
      <c r="M1" s="598" t="s">
        <v>30</v>
      </c>
      <c r="N1" s="600"/>
      <c r="O1" s="600"/>
      <c r="P1" s="600"/>
      <c r="Q1" s="600"/>
      <c r="R1" s="600"/>
      <c r="S1" s="599"/>
      <c r="T1" s="598" t="s">
        <v>31</v>
      </c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599"/>
      <c r="AI1" s="598" t="s">
        <v>32</v>
      </c>
      <c r="AJ1" s="601"/>
      <c r="AK1" s="601"/>
      <c r="AL1" s="601"/>
      <c r="AM1" s="601"/>
      <c r="AN1" s="602"/>
      <c r="AO1" s="598" t="s">
        <v>163</v>
      </c>
      <c r="AP1" s="600"/>
      <c r="AQ1" s="599"/>
      <c r="AR1" s="113"/>
      <c r="AS1" s="598" t="s">
        <v>185</v>
      </c>
      <c r="AT1" s="599"/>
    </row>
    <row r="2" spans="1:46" s="65" customFormat="1" ht="110.1" customHeight="1" thickBot="1">
      <c r="A2" s="114" t="s">
        <v>29</v>
      </c>
      <c r="B2" s="116" t="s">
        <v>230</v>
      </c>
      <c r="C2" s="115" t="s">
        <v>33</v>
      </c>
      <c r="D2" s="74" t="s">
        <v>195</v>
      </c>
      <c r="E2" s="122" t="s">
        <v>6</v>
      </c>
      <c r="F2" s="123" t="s">
        <v>7</v>
      </c>
      <c r="G2" s="123" t="s">
        <v>189</v>
      </c>
      <c r="H2" s="82" t="s">
        <v>190</v>
      </c>
      <c r="I2" s="82" t="s">
        <v>8</v>
      </c>
      <c r="J2" s="82" t="s">
        <v>9</v>
      </c>
      <c r="K2" s="83" t="s">
        <v>10</v>
      </c>
      <c r="L2" s="86" t="s">
        <v>11</v>
      </c>
      <c r="M2" s="87" t="s">
        <v>34</v>
      </c>
      <c r="N2" s="73" t="s">
        <v>35</v>
      </c>
      <c r="O2" s="73" t="s">
        <v>36</v>
      </c>
      <c r="P2" s="73" t="s">
        <v>37</v>
      </c>
      <c r="Q2" s="74" t="s">
        <v>38</v>
      </c>
      <c r="R2" s="72" t="s">
        <v>39</v>
      </c>
      <c r="S2" s="88" t="s">
        <v>40</v>
      </c>
      <c r="T2" s="87" t="s">
        <v>41</v>
      </c>
      <c r="U2" s="73" t="s">
        <v>42</v>
      </c>
      <c r="V2" s="73" t="s">
        <v>43</v>
      </c>
      <c r="W2" s="73" t="s">
        <v>44</v>
      </c>
      <c r="X2" s="73" t="s">
        <v>45</v>
      </c>
      <c r="Y2" s="73" t="s">
        <v>46</v>
      </c>
      <c r="Z2" s="73" t="s">
        <v>47</v>
      </c>
      <c r="AA2" s="73" t="s">
        <v>48</v>
      </c>
      <c r="AB2" s="73" t="s">
        <v>191</v>
      </c>
      <c r="AC2" s="73" t="s">
        <v>49</v>
      </c>
      <c r="AD2" s="73" t="s">
        <v>50</v>
      </c>
      <c r="AE2" s="73" t="s">
        <v>51</v>
      </c>
      <c r="AF2" s="73" t="s">
        <v>192</v>
      </c>
      <c r="AG2" s="73" t="s">
        <v>52</v>
      </c>
      <c r="AH2" s="88" t="s">
        <v>53</v>
      </c>
      <c r="AI2" s="104" t="s">
        <v>54</v>
      </c>
      <c r="AJ2" s="105" t="s">
        <v>55</v>
      </c>
      <c r="AK2" s="105" t="s">
        <v>56</v>
      </c>
      <c r="AL2" s="105" t="s">
        <v>57</v>
      </c>
      <c r="AM2" s="105" t="s">
        <v>58</v>
      </c>
      <c r="AN2" s="106" t="s">
        <v>59</v>
      </c>
      <c r="AO2" s="104" t="s">
        <v>60</v>
      </c>
      <c r="AP2" s="105" t="s">
        <v>203</v>
      </c>
      <c r="AQ2" s="107" t="s">
        <v>61</v>
      </c>
      <c r="AR2" s="108" t="s">
        <v>62</v>
      </c>
      <c r="AS2" s="104" t="s">
        <v>3</v>
      </c>
      <c r="AT2" s="107" t="s">
        <v>194</v>
      </c>
    </row>
    <row r="3" spans="1:46" s="11" customFormat="1" ht="24.95" customHeight="1" thickBot="1">
      <c r="A3" s="92"/>
      <c r="B3" s="93"/>
      <c r="C3" s="94"/>
      <c r="D3" s="95" t="s">
        <v>215</v>
      </c>
      <c r="E3" s="96">
        <v>512100</v>
      </c>
      <c r="F3" s="97">
        <v>512110</v>
      </c>
      <c r="G3" s="97">
        <v>514100</v>
      </c>
      <c r="H3" s="97">
        <v>514100</v>
      </c>
      <c r="I3" s="97">
        <v>517100</v>
      </c>
      <c r="J3" s="97">
        <v>517110</v>
      </c>
      <c r="K3" s="98">
        <v>532100</v>
      </c>
      <c r="L3" s="99"/>
      <c r="M3" s="100">
        <v>606100</v>
      </c>
      <c r="N3" s="97">
        <v>606300</v>
      </c>
      <c r="O3" s="97">
        <v>606400</v>
      </c>
      <c r="P3" s="97">
        <v>607100</v>
      </c>
      <c r="Q3" s="97">
        <v>607200</v>
      </c>
      <c r="R3" s="97">
        <v>607400</v>
      </c>
      <c r="S3" s="101">
        <v>607410</v>
      </c>
      <c r="T3" s="100" t="s">
        <v>92</v>
      </c>
      <c r="U3" s="97" t="s">
        <v>96</v>
      </c>
      <c r="V3" s="97" t="s">
        <v>100</v>
      </c>
      <c r="W3" s="97" t="s">
        <v>104</v>
      </c>
      <c r="X3" s="97" t="s">
        <v>106</v>
      </c>
      <c r="Y3" s="97" t="s">
        <v>108</v>
      </c>
      <c r="Z3" s="97" t="s">
        <v>111</v>
      </c>
      <c r="AA3" s="97" t="s">
        <v>117</v>
      </c>
      <c r="AB3" s="97" t="s">
        <v>115</v>
      </c>
      <c r="AC3" s="97" t="s">
        <v>120</v>
      </c>
      <c r="AD3" s="97" t="s">
        <v>123</v>
      </c>
      <c r="AE3" s="97" t="s">
        <v>126</v>
      </c>
      <c r="AF3" s="97" t="s">
        <v>129</v>
      </c>
      <c r="AG3" s="97" t="s">
        <v>134</v>
      </c>
      <c r="AH3" s="101" t="s">
        <v>138</v>
      </c>
      <c r="AI3" s="100" t="s">
        <v>144</v>
      </c>
      <c r="AJ3" s="97" t="s">
        <v>147</v>
      </c>
      <c r="AK3" s="97" t="s">
        <v>150</v>
      </c>
      <c r="AL3" s="97" t="s">
        <v>155</v>
      </c>
      <c r="AM3" s="97" t="s">
        <v>159</v>
      </c>
      <c r="AN3" s="102" t="s">
        <v>160</v>
      </c>
      <c r="AO3" s="100" t="s">
        <v>165</v>
      </c>
      <c r="AP3" s="97" t="s">
        <v>204</v>
      </c>
      <c r="AQ3" s="101" t="s">
        <v>168</v>
      </c>
      <c r="AR3" s="103" t="s">
        <v>193</v>
      </c>
      <c r="AS3" s="100" t="s">
        <v>184</v>
      </c>
      <c r="AT3" s="101" t="s">
        <v>188</v>
      </c>
    </row>
    <row r="4" spans="1:46" ht="24.95" customHeight="1" thickBot="1">
      <c r="A4" s="289"/>
      <c r="B4" s="290"/>
      <c r="C4" s="290"/>
      <c r="D4" s="291"/>
      <c r="E4" s="257">
        <f>Depenses_3!E32</f>
        <v>0</v>
      </c>
      <c r="F4" s="258">
        <f>Depenses_3!F32</f>
        <v>0</v>
      </c>
      <c r="G4" s="258">
        <f>Depenses_3!G32</f>
        <v>0</v>
      </c>
      <c r="H4" s="258">
        <f>Depenses_3!H32</f>
        <v>0</v>
      </c>
      <c r="I4" s="258">
        <f>Depenses_3!I32</f>
        <v>0</v>
      </c>
      <c r="J4" s="258">
        <f>Depenses_3!J32</f>
        <v>0</v>
      </c>
      <c r="K4" s="259">
        <f>Depenses_3!K32</f>
        <v>0</v>
      </c>
      <c r="L4" s="252">
        <f>Depenses_1!L32</f>
        <v>0</v>
      </c>
      <c r="M4" s="257">
        <f>Depenses_3!M32</f>
        <v>0</v>
      </c>
      <c r="N4" s="258">
        <f>Depenses_3!N32</f>
        <v>0</v>
      </c>
      <c r="O4" s="258">
        <f>Depenses_3!O32</f>
        <v>0</v>
      </c>
      <c r="P4" s="258">
        <f>Depenses_3!P32</f>
        <v>0</v>
      </c>
      <c r="Q4" s="258">
        <f>Depenses_3!Q32</f>
        <v>0</v>
      </c>
      <c r="R4" s="258">
        <f>Depenses_3!R32</f>
        <v>0</v>
      </c>
      <c r="S4" s="259">
        <f>Depenses_3!S32</f>
        <v>0</v>
      </c>
      <c r="T4" s="257">
        <f>Depenses_3!T32</f>
        <v>0</v>
      </c>
      <c r="U4" s="258">
        <f>Depenses_3!U32</f>
        <v>0</v>
      </c>
      <c r="V4" s="258">
        <f>Depenses_3!V32</f>
        <v>0</v>
      </c>
      <c r="W4" s="258">
        <f>Depenses_3!W32</f>
        <v>0</v>
      </c>
      <c r="X4" s="258">
        <f>Depenses_3!X32</f>
        <v>0</v>
      </c>
      <c r="Y4" s="258">
        <f>Depenses_3!Y32</f>
        <v>0</v>
      </c>
      <c r="Z4" s="258">
        <f>Depenses_3!Z32</f>
        <v>0</v>
      </c>
      <c r="AA4" s="258">
        <f>Depenses_3!AA32</f>
        <v>0</v>
      </c>
      <c r="AB4" s="258">
        <f>Depenses_3!AB32</f>
        <v>0</v>
      </c>
      <c r="AC4" s="258">
        <f>Depenses_3!AC32</f>
        <v>0</v>
      </c>
      <c r="AD4" s="258">
        <f>Depenses_3!AD32</f>
        <v>0</v>
      </c>
      <c r="AE4" s="258">
        <f>Depenses_3!AE32</f>
        <v>0</v>
      </c>
      <c r="AF4" s="258">
        <f>Depenses_3!AF32</f>
        <v>0</v>
      </c>
      <c r="AG4" s="258">
        <f>Depenses_3!AG32</f>
        <v>0</v>
      </c>
      <c r="AH4" s="259">
        <f>Depenses_3!AH32</f>
        <v>0</v>
      </c>
      <c r="AI4" s="257">
        <f>Depenses_3!AI32</f>
        <v>0</v>
      </c>
      <c r="AJ4" s="258">
        <f>Depenses_3!AJ32</f>
        <v>0</v>
      </c>
      <c r="AK4" s="258">
        <f>Depenses_3!AK32</f>
        <v>0</v>
      </c>
      <c r="AL4" s="258">
        <f>Depenses_3!AL32</f>
        <v>0</v>
      </c>
      <c r="AM4" s="258">
        <f>Depenses_3!AM32</f>
        <v>0</v>
      </c>
      <c r="AN4" s="259">
        <f>Depenses_3!AN32</f>
        <v>0</v>
      </c>
      <c r="AO4" s="257">
        <f>Depenses_3!AO32</f>
        <v>0</v>
      </c>
      <c r="AP4" s="258">
        <f>Depenses_3!AP32</f>
        <v>0</v>
      </c>
      <c r="AQ4" s="259">
        <f>Depenses_3!AQ32</f>
        <v>0</v>
      </c>
      <c r="AR4" s="256">
        <f>Depenses_3!AR32</f>
        <v>0</v>
      </c>
      <c r="AS4" s="257">
        <f>Depenses_3!AS32</f>
        <v>0</v>
      </c>
      <c r="AT4" s="259">
        <f>Depenses_3!AT32</f>
        <v>0</v>
      </c>
    </row>
    <row r="5" spans="1:46" s="3" customFormat="1" ht="24.95" customHeight="1">
      <c r="A5" s="192"/>
      <c r="B5" s="193"/>
      <c r="C5" s="381"/>
      <c r="D5" s="194"/>
      <c r="E5" s="195"/>
      <c r="F5" s="196"/>
      <c r="G5" s="197"/>
      <c r="H5" s="196"/>
      <c r="I5" s="382"/>
      <c r="J5" s="382"/>
      <c r="K5" s="383"/>
      <c r="L5" s="293">
        <f t="shared" ref="L5:L31" si="0">SUM(M5:AT5)-SUM(E5:K5)</f>
        <v>0</v>
      </c>
      <c r="M5" s="394"/>
      <c r="N5" s="395"/>
      <c r="O5" s="395"/>
      <c r="P5" s="395"/>
      <c r="Q5" s="395"/>
      <c r="R5" s="395"/>
      <c r="S5" s="396"/>
      <c r="T5" s="394"/>
      <c r="U5" s="395"/>
      <c r="V5" s="395"/>
      <c r="W5" s="395"/>
      <c r="X5" s="395"/>
      <c r="Y5" s="395"/>
      <c r="Z5" s="414"/>
      <c r="AA5" s="395"/>
      <c r="AB5" s="395"/>
      <c r="AC5" s="395"/>
      <c r="AD5" s="395"/>
      <c r="AE5" s="395"/>
      <c r="AF5" s="395"/>
      <c r="AG5" s="395"/>
      <c r="AH5" s="396"/>
      <c r="AI5" s="394"/>
      <c r="AJ5" s="395"/>
      <c r="AK5" s="395"/>
      <c r="AL5" s="395"/>
      <c r="AM5" s="395"/>
      <c r="AN5" s="408"/>
      <c r="AO5" s="394"/>
      <c r="AP5" s="395"/>
      <c r="AQ5" s="396"/>
      <c r="AR5" s="400"/>
      <c r="AS5" s="394"/>
      <c r="AT5" s="396"/>
    </row>
    <row r="6" spans="1:46" s="3" customFormat="1" ht="24.95" customHeight="1">
      <c r="A6" s="192"/>
      <c r="B6" s="193"/>
      <c r="C6" s="381"/>
      <c r="D6" s="194"/>
      <c r="E6" s="195"/>
      <c r="F6" s="196"/>
      <c r="G6" s="197"/>
      <c r="H6" s="196"/>
      <c r="I6" s="382"/>
      <c r="J6" s="382"/>
      <c r="K6" s="383"/>
      <c r="L6" s="293">
        <f t="shared" si="0"/>
        <v>0</v>
      </c>
      <c r="M6" s="394"/>
      <c r="N6" s="395"/>
      <c r="O6" s="395"/>
      <c r="P6" s="395"/>
      <c r="Q6" s="395"/>
      <c r="R6" s="395"/>
      <c r="S6" s="396"/>
      <c r="T6" s="394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6"/>
      <c r="AI6" s="394"/>
      <c r="AJ6" s="395"/>
      <c r="AK6" s="395"/>
      <c r="AL6" s="395"/>
      <c r="AM6" s="395"/>
      <c r="AN6" s="408"/>
      <c r="AO6" s="394"/>
      <c r="AP6" s="395"/>
      <c r="AQ6" s="396"/>
      <c r="AR6" s="400"/>
      <c r="AS6" s="394"/>
      <c r="AT6" s="396"/>
    </row>
    <row r="7" spans="1:46" s="3" customFormat="1" ht="24.95" customHeight="1">
      <c r="A7" s="192"/>
      <c r="B7" s="193"/>
      <c r="C7" s="381"/>
      <c r="D7" s="194"/>
      <c r="E7" s="195"/>
      <c r="F7" s="196"/>
      <c r="G7" s="197"/>
      <c r="H7" s="197"/>
      <c r="I7" s="382"/>
      <c r="J7" s="382"/>
      <c r="K7" s="383"/>
      <c r="L7" s="293">
        <f t="shared" si="0"/>
        <v>0</v>
      </c>
      <c r="M7" s="394"/>
      <c r="N7" s="395"/>
      <c r="O7" s="395"/>
      <c r="P7" s="395"/>
      <c r="Q7" s="395"/>
      <c r="R7" s="395"/>
      <c r="S7" s="396"/>
      <c r="T7" s="394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6"/>
      <c r="AI7" s="394"/>
      <c r="AJ7" s="395"/>
      <c r="AK7" s="395"/>
      <c r="AL7" s="395"/>
      <c r="AM7" s="395"/>
      <c r="AN7" s="408"/>
      <c r="AO7" s="394"/>
      <c r="AP7" s="395"/>
      <c r="AQ7" s="396"/>
      <c r="AR7" s="400"/>
      <c r="AS7" s="394"/>
      <c r="AT7" s="396"/>
    </row>
    <row r="8" spans="1:46" s="2" customFormat="1" ht="24.95" customHeight="1">
      <c r="A8" s="192"/>
      <c r="B8" s="193"/>
      <c r="C8" s="381"/>
      <c r="D8" s="194"/>
      <c r="E8" s="198"/>
      <c r="F8" s="199"/>
      <c r="G8" s="200"/>
      <c r="H8" s="200"/>
      <c r="I8" s="384"/>
      <c r="J8" s="384"/>
      <c r="K8" s="383"/>
      <c r="L8" s="293">
        <f t="shared" si="0"/>
        <v>0</v>
      </c>
      <c r="M8" s="401"/>
      <c r="N8" s="402"/>
      <c r="O8" s="402"/>
      <c r="P8" s="402"/>
      <c r="Q8" s="402"/>
      <c r="R8" s="402"/>
      <c r="S8" s="403"/>
      <c r="T8" s="401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3"/>
      <c r="AI8" s="401"/>
      <c r="AJ8" s="402"/>
      <c r="AK8" s="402"/>
      <c r="AL8" s="402"/>
      <c r="AM8" s="402"/>
      <c r="AN8" s="407"/>
      <c r="AO8" s="401"/>
      <c r="AP8" s="402"/>
      <c r="AQ8" s="403"/>
      <c r="AR8" s="406"/>
      <c r="AS8" s="401"/>
      <c r="AT8" s="403"/>
    </row>
    <row r="9" spans="1:46" s="3" customFormat="1" ht="24.95" customHeight="1">
      <c r="A9" s="192"/>
      <c r="B9" s="193"/>
      <c r="C9" s="381"/>
      <c r="D9" s="194"/>
      <c r="E9" s="195"/>
      <c r="F9" s="196"/>
      <c r="G9" s="197"/>
      <c r="H9" s="197"/>
      <c r="I9" s="382"/>
      <c r="J9" s="382"/>
      <c r="K9" s="383"/>
      <c r="L9" s="293">
        <f t="shared" si="0"/>
        <v>0</v>
      </c>
      <c r="M9" s="394"/>
      <c r="N9" s="395"/>
      <c r="O9" s="395"/>
      <c r="P9" s="395"/>
      <c r="Q9" s="395"/>
      <c r="R9" s="395"/>
      <c r="S9" s="396"/>
      <c r="T9" s="394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6"/>
      <c r="AI9" s="394"/>
      <c r="AJ9" s="395"/>
      <c r="AK9" s="395"/>
      <c r="AL9" s="395"/>
      <c r="AM9" s="395"/>
      <c r="AN9" s="408"/>
      <c r="AO9" s="394"/>
      <c r="AP9" s="395"/>
      <c r="AQ9" s="396"/>
      <c r="AR9" s="400"/>
      <c r="AS9" s="394"/>
      <c r="AT9" s="396"/>
    </row>
    <row r="10" spans="1:46" s="3" customFormat="1" ht="24.95" customHeight="1">
      <c r="A10" s="192"/>
      <c r="B10" s="193"/>
      <c r="C10" s="381"/>
      <c r="D10" s="194"/>
      <c r="E10" s="195"/>
      <c r="F10" s="196"/>
      <c r="G10" s="197"/>
      <c r="H10" s="197"/>
      <c r="I10" s="382"/>
      <c r="J10" s="382"/>
      <c r="K10" s="383"/>
      <c r="L10" s="293">
        <f t="shared" si="0"/>
        <v>0</v>
      </c>
      <c r="M10" s="394"/>
      <c r="N10" s="395"/>
      <c r="O10" s="395"/>
      <c r="P10" s="395"/>
      <c r="Q10" s="395"/>
      <c r="R10" s="395"/>
      <c r="S10" s="396"/>
      <c r="T10" s="394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6"/>
      <c r="AI10" s="394"/>
      <c r="AJ10" s="395"/>
      <c r="AK10" s="395"/>
      <c r="AL10" s="395"/>
      <c r="AM10" s="395"/>
      <c r="AN10" s="408"/>
      <c r="AO10" s="394"/>
      <c r="AP10" s="395"/>
      <c r="AQ10" s="396"/>
      <c r="AR10" s="400"/>
      <c r="AS10" s="394"/>
      <c r="AT10" s="396"/>
    </row>
    <row r="11" spans="1:46" s="3" customFormat="1" ht="24.95" customHeight="1">
      <c r="A11" s="192"/>
      <c r="B11" s="193"/>
      <c r="C11" s="381"/>
      <c r="D11" s="194"/>
      <c r="E11" s="195"/>
      <c r="F11" s="196"/>
      <c r="G11" s="197"/>
      <c r="H11" s="197"/>
      <c r="I11" s="382"/>
      <c r="J11" s="382"/>
      <c r="K11" s="383"/>
      <c r="L11" s="293">
        <f t="shared" si="0"/>
        <v>0</v>
      </c>
      <c r="M11" s="394"/>
      <c r="N11" s="395"/>
      <c r="O11" s="395"/>
      <c r="P11" s="395"/>
      <c r="Q11" s="395"/>
      <c r="R11" s="395"/>
      <c r="S11" s="396"/>
      <c r="T11" s="394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6"/>
      <c r="AI11" s="394"/>
      <c r="AJ11" s="395"/>
      <c r="AK11" s="395"/>
      <c r="AL11" s="395"/>
      <c r="AM11" s="395"/>
      <c r="AN11" s="408"/>
      <c r="AO11" s="394"/>
      <c r="AP11" s="395"/>
      <c r="AQ11" s="396"/>
      <c r="AR11" s="400"/>
      <c r="AS11" s="394"/>
      <c r="AT11" s="396"/>
    </row>
    <row r="12" spans="1:46" s="3" customFormat="1" ht="24.95" customHeight="1">
      <c r="A12" s="192"/>
      <c r="B12" s="193"/>
      <c r="C12" s="381"/>
      <c r="D12" s="194"/>
      <c r="E12" s="195"/>
      <c r="F12" s="196"/>
      <c r="G12" s="197"/>
      <c r="H12" s="197"/>
      <c r="I12" s="382"/>
      <c r="J12" s="382"/>
      <c r="K12" s="383"/>
      <c r="L12" s="293">
        <f t="shared" si="0"/>
        <v>0</v>
      </c>
      <c r="M12" s="394"/>
      <c r="N12" s="395"/>
      <c r="O12" s="395"/>
      <c r="P12" s="395"/>
      <c r="Q12" s="395"/>
      <c r="R12" s="395"/>
      <c r="S12" s="396"/>
      <c r="T12" s="394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  <c r="AI12" s="394"/>
      <c r="AJ12" s="395"/>
      <c r="AK12" s="395"/>
      <c r="AL12" s="395"/>
      <c r="AM12" s="395"/>
      <c r="AN12" s="408"/>
      <c r="AO12" s="394"/>
      <c r="AP12" s="395"/>
      <c r="AQ12" s="396"/>
      <c r="AR12" s="400"/>
      <c r="AS12" s="394"/>
      <c r="AT12" s="396"/>
    </row>
    <row r="13" spans="1:46" s="3" customFormat="1" ht="24.95" customHeight="1">
      <c r="A13" s="192"/>
      <c r="B13" s="193"/>
      <c r="C13" s="381"/>
      <c r="D13" s="194"/>
      <c r="E13" s="195"/>
      <c r="F13" s="196"/>
      <c r="G13" s="197"/>
      <c r="H13" s="197"/>
      <c r="I13" s="382"/>
      <c r="J13" s="382"/>
      <c r="K13" s="383"/>
      <c r="L13" s="293">
        <f t="shared" si="0"/>
        <v>0</v>
      </c>
      <c r="M13" s="394"/>
      <c r="N13" s="395"/>
      <c r="O13" s="395"/>
      <c r="P13" s="395"/>
      <c r="Q13" s="395"/>
      <c r="R13" s="395"/>
      <c r="S13" s="396"/>
      <c r="T13" s="394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6"/>
      <c r="AI13" s="394"/>
      <c r="AJ13" s="395"/>
      <c r="AK13" s="395"/>
      <c r="AL13" s="395"/>
      <c r="AM13" s="395"/>
      <c r="AN13" s="408"/>
      <c r="AO13" s="394"/>
      <c r="AP13" s="395"/>
      <c r="AQ13" s="396"/>
      <c r="AR13" s="400"/>
      <c r="AS13" s="394"/>
      <c r="AT13" s="396"/>
    </row>
    <row r="14" spans="1:46" s="3" customFormat="1" ht="24.95" customHeight="1">
      <c r="A14" s="192"/>
      <c r="B14" s="193"/>
      <c r="C14" s="381"/>
      <c r="D14" s="194"/>
      <c r="E14" s="195"/>
      <c r="F14" s="196"/>
      <c r="G14" s="197"/>
      <c r="H14" s="197"/>
      <c r="I14" s="382"/>
      <c r="J14" s="382"/>
      <c r="K14" s="383"/>
      <c r="L14" s="293">
        <f t="shared" si="0"/>
        <v>0</v>
      </c>
      <c r="M14" s="394"/>
      <c r="N14" s="395"/>
      <c r="O14" s="395"/>
      <c r="P14" s="395"/>
      <c r="Q14" s="395"/>
      <c r="R14" s="395"/>
      <c r="S14" s="396"/>
      <c r="T14" s="394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6"/>
      <c r="AI14" s="394"/>
      <c r="AJ14" s="395"/>
      <c r="AK14" s="395"/>
      <c r="AL14" s="395"/>
      <c r="AM14" s="395"/>
      <c r="AN14" s="408"/>
      <c r="AO14" s="394"/>
      <c r="AP14" s="395"/>
      <c r="AQ14" s="396"/>
      <c r="AR14" s="400"/>
      <c r="AS14" s="394"/>
      <c r="AT14" s="396"/>
    </row>
    <row r="15" spans="1:46" s="3" customFormat="1" ht="24.95" customHeight="1">
      <c r="A15" s="192"/>
      <c r="B15" s="193"/>
      <c r="C15" s="381"/>
      <c r="D15" s="201"/>
      <c r="E15" s="195"/>
      <c r="F15" s="196"/>
      <c r="G15" s="197"/>
      <c r="H15" s="197"/>
      <c r="I15" s="382"/>
      <c r="J15" s="382"/>
      <c r="K15" s="202"/>
      <c r="L15" s="293">
        <f t="shared" si="0"/>
        <v>0</v>
      </c>
      <c r="M15" s="394"/>
      <c r="N15" s="395"/>
      <c r="O15" s="395"/>
      <c r="P15" s="395"/>
      <c r="Q15" s="395"/>
      <c r="R15" s="395"/>
      <c r="S15" s="396"/>
      <c r="T15" s="394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6"/>
      <c r="AI15" s="394"/>
      <c r="AJ15" s="395"/>
      <c r="AK15" s="395"/>
      <c r="AL15" s="395"/>
      <c r="AM15" s="395"/>
      <c r="AN15" s="408"/>
      <c r="AO15" s="394"/>
      <c r="AP15" s="395"/>
      <c r="AQ15" s="396"/>
      <c r="AR15" s="400"/>
      <c r="AS15" s="394"/>
      <c r="AT15" s="396"/>
    </row>
    <row r="16" spans="1:46" s="3" customFormat="1" ht="24.95" customHeight="1">
      <c r="A16" s="192"/>
      <c r="B16" s="193"/>
      <c r="C16" s="381"/>
      <c r="D16" s="201"/>
      <c r="E16" s="195"/>
      <c r="F16" s="196"/>
      <c r="G16" s="197"/>
      <c r="H16" s="197"/>
      <c r="I16" s="382"/>
      <c r="J16" s="382"/>
      <c r="K16" s="383"/>
      <c r="L16" s="293">
        <f t="shared" si="0"/>
        <v>0</v>
      </c>
      <c r="M16" s="394"/>
      <c r="N16" s="395"/>
      <c r="O16" s="395"/>
      <c r="P16" s="395"/>
      <c r="Q16" s="395"/>
      <c r="R16" s="395"/>
      <c r="S16" s="396"/>
      <c r="T16" s="394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6"/>
      <c r="AI16" s="394"/>
      <c r="AJ16" s="395"/>
      <c r="AK16" s="395"/>
      <c r="AL16" s="395"/>
      <c r="AM16" s="395"/>
      <c r="AN16" s="408"/>
      <c r="AO16" s="394"/>
      <c r="AP16" s="395"/>
      <c r="AQ16" s="396"/>
      <c r="AR16" s="400"/>
      <c r="AS16" s="394"/>
      <c r="AT16" s="396"/>
    </row>
    <row r="17" spans="1:46" s="3" customFormat="1" ht="24.95" customHeight="1">
      <c r="A17" s="192"/>
      <c r="B17" s="193"/>
      <c r="C17" s="381"/>
      <c r="D17" s="201"/>
      <c r="E17" s="195"/>
      <c r="F17" s="196"/>
      <c r="G17" s="197"/>
      <c r="H17" s="197"/>
      <c r="I17" s="382"/>
      <c r="J17" s="382"/>
      <c r="K17" s="383"/>
      <c r="L17" s="293">
        <f t="shared" si="0"/>
        <v>0</v>
      </c>
      <c r="M17" s="394"/>
      <c r="N17" s="395"/>
      <c r="O17" s="395"/>
      <c r="P17" s="395"/>
      <c r="Q17" s="395"/>
      <c r="R17" s="395"/>
      <c r="S17" s="396"/>
      <c r="T17" s="394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6"/>
      <c r="AI17" s="394"/>
      <c r="AJ17" s="395"/>
      <c r="AK17" s="395"/>
      <c r="AL17" s="395"/>
      <c r="AM17" s="213"/>
      <c r="AN17" s="408"/>
      <c r="AO17" s="394"/>
      <c r="AP17" s="395"/>
      <c r="AQ17" s="396"/>
      <c r="AR17" s="400"/>
      <c r="AS17" s="394"/>
      <c r="AT17" s="396"/>
    </row>
    <row r="18" spans="1:46" s="3" customFormat="1" ht="24.95" customHeight="1">
      <c r="A18" s="192"/>
      <c r="B18" s="193"/>
      <c r="C18" s="381"/>
      <c r="D18" s="201"/>
      <c r="E18" s="195"/>
      <c r="F18" s="196"/>
      <c r="G18" s="197"/>
      <c r="H18" s="197"/>
      <c r="I18" s="382"/>
      <c r="J18" s="382"/>
      <c r="K18" s="383"/>
      <c r="L18" s="293">
        <f t="shared" si="0"/>
        <v>0</v>
      </c>
      <c r="M18" s="394"/>
      <c r="N18" s="395"/>
      <c r="O18" s="395"/>
      <c r="P18" s="395"/>
      <c r="Q18" s="395"/>
      <c r="R18" s="395"/>
      <c r="S18" s="396"/>
      <c r="T18" s="394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6"/>
      <c r="AI18" s="394"/>
      <c r="AJ18" s="395"/>
      <c r="AK18" s="395"/>
      <c r="AL18" s="395"/>
      <c r="AM18" s="395"/>
      <c r="AN18" s="408"/>
      <c r="AO18" s="394"/>
      <c r="AP18" s="395"/>
      <c r="AQ18" s="396"/>
      <c r="AR18" s="400"/>
      <c r="AS18" s="394"/>
      <c r="AT18" s="396"/>
    </row>
    <row r="19" spans="1:46" s="3" customFormat="1" ht="24.95" customHeight="1">
      <c r="A19" s="192"/>
      <c r="B19" s="193"/>
      <c r="C19" s="381"/>
      <c r="D19" s="201"/>
      <c r="E19" s="195"/>
      <c r="F19" s="196"/>
      <c r="G19" s="197"/>
      <c r="H19" s="197"/>
      <c r="I19" s="382"/>
      <c r="J19" s="382"/>
      <c r="K19" s="383"/>
      <c r="L19" s="293">
        <f t="shared" si="0"/>
        <v>0</v>
      </c>
      <c r="M19" s="394"/>
      <c r="N19" s="395"/>
      <c r="O19" s="395"/>
      <c r="P19" s="395"/>
      <c r="Q19" s="395"/>
      <c r="R19" s="395"/>
      <c r="S19" s="396"/>
      <c r="T19" s="394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6"/>
      <c r="AI19" s="394"/>
      <c r="AJ19" s="395"/>
      <c r="AK19" s="395"/>
      <c r="AL19" s="395"/>
      <c r="AM19" s="395"/>
      <c r="AN19" s="408"/>
      <c r="AO19" s="394"/>
      <c r="AP19" s="395"/>
      <c r="AQ19" s="396"/>
      <c r="AR19" s="400"/>
      <c r="AS19" s="394"/>
      <c r="AT19" s="396"/>
    </row>
    <row r="20" spans="1:46" s="3" customFormat="1" ht="24.95" customHeight="1">
      <c r="A20" s="192"/>
      <c r="B20" s="193"/>
      <c r="C20" s="381"/>
      <c r="D20" s="201"/>
      <c r="E20" s="195"/>
      <c r="F20" s="196"/>
      <c r="G20" s="197"/>
      <c r="H20" s="197"/>
      <c r="I20" s="382"/>
      <c r="J20" s="382"/>
      <c r="K20" s="202"/>
      <c r="L20" s="293">
        <f t="shared" si="0"/>
        <v>0</v>
      </c>
      <c r="M20" s="394"/>
      <c r="N20" s="395"/>
      <c r="O20" s="395"/>
      <c r="P20" s="395"/>
      <c r="Q20" s="395"/>
      <c r="R20" s="395"/>
      <c r="S20" s="396"/>
      <c r="T20" s="394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6"/>
      <c r="AI20" s="394"/>
      <c r="AJ20" s="395"/>
      <c r="AK20" s="395"/>
      <c r="AL20" s="395"/>
      <c r="AM20" s="395"/>
      <c r="AN20" s="408"/>
      <c r="AO20" s="394"/>
      <c r="AP20" s="395"/>
      <c r="AQ20" s="396"/>
      <c r="AR20" s="400"/>
      <c r="AS20" s="394"/>
      <c r="AT20" s="396"/>
    </row>
    <row r="21" spans="1:46" s="3" customFormat="1" ht="24.95" customHeight="1">
      <c r="A21" s="192"/>
      <c r="B21" s="193"/>
      <c r="C21" s="381"/>
      <c r="D21" s="201"/>
      <c r="E21" s="195"/>
      <c r="F21" s="196"/>
      <c r="G21" s="197"/>
      <c r="H21" s="197"/>
      <c r="I21" s="382"/>
      <c r="J21" s="382"/>
      <c r="K21" s="385"/>
      <c r="L21" s="293">
        <f t="shared" si="0"/>
        <v>0</v>
      </c>
      <c r="M21" s="394"/>
      <c r="N21" s="395"/>
      <c r="O21" s="395"/>
      <c r="P21" s="395"/>
      <c r="Q21" s="395"/>
      <c r="R21" s="395"/>
      <c r="S21" s="396"/>
      <c r="T21" s="394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6"/>
      <c r="AI21" s="394"/>
      <c r="AJ21" s="395"/>
      <c r="AK21" s="395"/>
      <c r="AL21" s="395"/>
      <c r="AM21" s="395"/>
      <c r="AN21" s="408"/>
      <c r="AO21" s="394"/>
      <c r="AP21" s="395"/>
      <c r="AQ21" s="396"/>
      <c r="AR21" s="400"/>
      <c r="AS21" s="394"/>
      <c r="AT21" s="396"/>
    </row>
    <row r="22" spans="1:46" s="3" customFormat="1" ht="24.95" customHeight="1">
      <c r="A22" s="192"/>
      <c r="B22" s="193"/>
      <c r="C22" s="381"/>
      <c r="D22" s="201"/>
      <c r="E22" s="195"/>
      <c r="F22" s="196"/>
      <c r="G22" s="197"/>
      <c r="H22" s="197"/>
      <c r="I22" s="382"/>
      <c r="J22" s="382"/>
      <c r="K22" s="385"/>
      <c r="L22" s="293">
        <f t="shared" si="0"/>
        <v>0</v>
      </c>
      <c r="M22" s="394"/>
      <c r="N22" s="395"/>
      <c r="O22" s="395"/>
      <c r="P22" s="395"/>
      <c r="Q22" s="395"/>
      <c r="R22" s="395"/>
      <c r="S22" s="396"/>
      <c r="T22" s="394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6"/>
      <c r="AI22" s="394"/>
      <c r="AJ22" s="395"/>
      <c r="AK22" s="395"/>
      <c r="AL22" s="395"/>
      <c r="AM22" s="395"/>
      <c r="AN22" s="408"/>
      <c r="AO22" s="394"/>
      <c r="AP22" s="395"/>
      <c r="AQ22" s="396"/>
      <c r="AR22" s="400"/>
      <c r="AS22" s="394"/>
      <c r="AT22" s="396"/>
    </row>
    <row r="23" spans="1:46" s="2" customFormat="1" ht="24.95" customHeight="1">
      <c r="A23" s="192"/>
      <c r="B23" s="193"/>
      <c r="C23" s="381"/>
      <c r="D23" s="194"/>
      <c r="E23" s="198"/>
      <c r="F23" s="199"/>
      <c r="G23" s="200"/>
      <c r="H23" s="200"/>
      <c r="I23" s="384"/>
      <c r="J23" s="384"/>
      <c r="K23" s="386"/>
      <c r="L23" s="293">
        <f t="shared" si="0"/>
        <v>0</v>
      </c>
      <c r="M23" s="401"/>
      <c r="N23" s="402"/>
      <c r="O23" s="402"/>
      <c r="P23" s="402"/>
      <c r="Q23" s="402"/>
      <c r="R23" s="402"/>
      <c r="S23" s="403"/>
      <c r="T23" s="401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3"/>
      <c r="AI23" s="401"/>
      <c r="AJ23" s="402"/>
      <c r="AK23" s="402"/>
      <c r="AL23" s="402"/>
      <c r="AM23" s="402"/>
      <c r="AN23" s="407"/>
      <c r="AO23" s="401"/>
      <c r="AP23" s="402"/>
      <c r="AQ23" s="403"/>
      <c r="AR23" s="406"/>
      <c r="AS23" s="401"/>
      <c r="AT23" s="403"/>
    </row>
    <row r="24" spans="1:46" s="3" customFormat="1" ht="24.95" customHeight="1">
      <c r="A24" s="192"/>
      <c r="B24" s="193"/>
      <c r="C24" s="381"/>
      <c r="D24" s="201"/>
      <c r="E24" s="195"/>
      <c r="F24" s="196"/>
      <c r="G24" s="197"/>
      <c r="H24" s="197"/>
      <c r="I24" s="382"/>
      <c r="J24" s="382"/>
      <c r="K24" s="385"/>
      <c r="L24" s="293">
        <f t="shared" si="0"/>
        <v>0</v>
      </c>
      <c r="M24" s="394"/>
      <c r="N24" s="395"/>
      <c r="O24" s="395"/>
      <c r="P24" s="395"/>
      <c r="Q24" s="395"/>
      <c r="R24" s="395"/>
      <c r="S24" s="396"/>
      <c r="T24" s="394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6"/>
      <c r="AI24" s="394"/>
      <c r="AJ24" s="395"/>
      <c r="AK24" s="395"/>
      <c r="AL24" s="395"/>
      <c r="AM24" s="395"/>
      <c r="AN24" s="408"/>
      <c r="AO24" s="394"/>
      <c r="AP24" s="395"/>
      <c r="AQ24" s="396"/>
      <c r="AR24" s="400"/>
      <c r="AS24" s="394"/>
      <c r="AT24" s="396"/>
    </row>
    <row r="25" spans="1:46" s="2" customFormat="1" ht="24.95" customHeight="1">
      <c r="A25" s="192"/>
      <c r="B25" s="193"/>
      <c r="C25" s="381"/>
      <c r="D25" s="194"/>
      <c r="E25" s="198"/>
      <c r="F25" s="199"/>
      <c r="G25" s="200"/>
      <c r="H25" s="200"/>
      <c r="I25" s="384"/>
      <c r="J25" s="384"/>
      <c r="K25" s="386"/>
      <c r="L25" s="293">
        <f t="shared" si="0"/>
        <v>0</v>
      </c>
      <c r="M25" s="401"/>
      <c r="N25" s="402"/>
      <c r="O25" s="402"/>
      <c r="P25" s="402"/>
      <c r="Q25" s="402"/>
      <c r="R25" s="402"/>
      <c r="S25" s="403"/>
      <c r="T25" s="401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3"/>
      <c r="AI25" s="401"/>
      <c r="AJ25" s="402"/>
      <c r="AK25" s="402"/>
      <c r="AL25" s="402"/>
      <c r="AM25" s="402"/>
      <c r="AN25" s="407"/>
      <c r="AO25" s="401"/>
      <c r="AP25" s="402"/>
      <c r="AQ25" s="403"/>
      <c r="AR25" s="406"/>
      <c r="AS25" s="401"/>
      <c r="AT25" s="403"/>
    </row>
    <row r="26" spans="1:46" s="3" customFormat="1" ht="24.95" customHeight="1">
      <c r="A26" s="192"/>
      <c r="B26" s="193"/>
      <c r="C26" s="381"/>
      <c r="D26" s="201"/>
      <c r="E26" s="195"/>
      <c r="F26" s="196"/>
      <c r="G26" s="197"/>
      <c r="H26" s="197"/>
      <c r="I26" s="382"/>
      <c r="J26" s="382"/>
      <c r="K26" s="385"/>
      <c r="L26" s="293">
        <f t="shared" si="0"/>
        <v>0</v>
      </c>
      <c r="M26" s="394"/>
      <c r="N26" s="395"/>
      <c r="O26" s="395"/>
      <c r="P26" s="395"/>
      <c r="Q26" s="395"/>
      <c r="R26" s="395"/>
      <c r="S26" s="396"/>
      <c r="T26" s="394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6"/>
      <c r="AI26" s="394"/>
      <c r="AJ26" s="395"/>
      <c r="AK26" s="395"/>
      <c r="AL26" s="395"/>
      <c r="AM26" s="395"/>
      <c r="AN26" s="408"/>
      <c r="AO26" s="394"/>
      <c r="AP26" s="395"/>
      <c r="AQ26" s="396"/>
      <c r="AR26" s="400"/>
      <c r="AS26" s="394"/>
      <c r="AT26" s="396"/>
    </row>
    <row r="27" spans="1:46" s="3" customFormat="1" ht="24.95" customHeight="1">
      <c r="A27" s="192"/>
      <c r="B27" s="193"/>
      <c r="C27" s="381"/>
      <c r="D27" s="201"/>
      <c r="E27" s="195"/>
      <c r="F27" s="196"/>
      <c r="G27" s="197"/>
      <c r="H27" s="197"/>
      <c r="I27" s="382"/>
      <c r="J27" s="382"/>
      <c r="K27" s="385"/>
      <c r="L27" s="293">
        <f t="shared" si="0"/>
        <v>0</v>
      </c>
      <c r="M27" s="394"/>
      <c r="N27" s="395"/>
      <c r="O27" s="395"/>
      <c r="P27" s="395"/>
      <c r="Q27" s="395"/>
      <c r="R27" s="395"/>
      <c r="S27" s="396"/>
      <c r="T27" s="394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6"/>
      <c r="AI27" s="394"/>
      <c r="AJ27" s="395"/>
      <c r="AK27" s="395"/>
      <c r="AL27" s="395"/>
      <c r="AM27" s="395"/>
      <c r="AN27" s="408"/>
      <c r="AO27" s="394"/>
      <c r="AP27" s="395"/>
      <c r="AQ27" s="396"/>
      <c r="AR27" s="400"/>
      <c r="AS27" s="394"/>
      <c r="AT27" s="396"/>
    </row>
    <row r="28" spans="1:46" s="3" customFormat="1" ht="24.95" customHeight="1">
      <c r="A28" s="192"/>
      <c r="B28" s="193"/>
      <c r="C28" s="381"/>
      <c r="D28" s="201"/>
      <c r="E28" s="195"/>
      <c r="F28" s="196"/>
      <c r="G28" s="197"/>
      <c r="H28" s="197"/>
      <c r="I28" s="382"/>
      <c r="J28" s="382"/>
      <c r="K28" s="385"/>
      <c r="L28" s="293">
        <f t="shared" si="0"/>
        <v>0</v>
      </c>
      <c r="M28" s="394"/>
      <c r="N28" s="395"/>
      <c r="O28" s="395"/>
      <c r="P28" s="395"/>
      <c r="Q28" s="395"/>
      <c r="R28" s="395"/>
      <c r="S28" s="396"/>
      <c r="T28" s="394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6"/>
      <c r="AI28" s="394"/>
      <c r="AJ28" s="395"/>
      <c r="AK28" s="395"/>
      <c r="AL28" s="395"/>
      <c r="AM28" s="395"/>
      <c r="AN28" s="408"/>
      <c r="AO28" s="394"/>
      <c r="AP28" s="395"/>
      <c r="AQ28" s="396"/>
      <c r="AR28" s="400"/>
      <c r="AS28" s="394"/>
      <c r="AT28" s="396"/>
    </row>
    <row r="29" spans="1:46" s="3" customFormat="1" ht="24.95" customHeight="1">
      <c r="A29" s="192"/>
      <c r="B29" s="193"/>
      <c r="C29" s="381"/>
      <c r="D29" s="201"/>
      <c r="E29" s="195"/>
      <c r="F29" s="196"/>
      <c r="G29" s="197"/>
      <c r="H29" s="197"/>
      <c r="I29" s="382"/>
      <c r="J29" s="382"/>
      <c r="K29" s="385"/>
      <c r="L29" s="293">
        <f t="shared" si="0"/>
        <v>0</v>
      </c>
      <c r="M29" s="394"/>
      <c r="N29" s="395"/>
      <c r="O29" s="395"/>
      <c r="P29" s="395"/>
      <c r="Q29" s="395"/>
      <c r="R29" s="395"/>
      <c r="S29" s="396"/>
      <c r="T29" s="394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6"/>
      <c r="AI29" s="394"/>
      <c r="AJ29" s="395"/>
      <c r="AK29" s="395"/>
      <c r="AL29" s="395"/>
      <c r="AM29" s="395"/>
      <c r="AN29" s="408"/>
      <c r="AO29" s="394"/>
      <c r="AP29" s="395"/>
      <c r="AQ29" s="396"/>
      <c r="AR29" s="400"/>
      <c r="AS29" s="394"/>
      <c r="AT29" s="396"/>
    </row>
    <row r="30" spans="1:46" s="3" customFormat="1" ht="24.95" customHeight="1">
      <c r="A30" s="192"/>
      <c r="B30" s="193"/>
      <c r="C30" s="381"/>
      <c r="D30" s="201"/>
      <c r="E30" s="195"/>
      <c r="F30" s="196"/>
      <c r="G30" s="197"/>
      <c r="H30" s="197"/>
      <c r="I30" s="382"/>
      <c r="J30" s="382"/>
      <c r="K30" s="385"/>
      <c r="L30" s="293">
        <f t="shared" si="0"/>
        <v>0</v>
      </c>
      <c r="M30" s="394"/>
      <c r="N30" s="395"/>
      <c r="O30" s="395"/>
      <c r="P30" s="395"/>
      <c r="Q30" s="395"/>
      <c r="R30" s="395"/>
      <c r="S30" s="396"/>
      <c r="T30" s="394"/>
      <c r="U30" s="41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6"/>
      <c r="AI30" s="394"/>
      <c r="AJ30" s="395"/>
      <c r="AK30" s="395"/>
      <c r="AL30" s="395"/>
      <c r="AM30" s="395"/>
      <c r="AN30" s="408"/>
      <c r="AO30" s="394"/>
      <c r="AP30" s="395"/>
      <c r="AQ30" s="396"/>
      <c r="AR30" s="400"/>
      <c r="AS30" s="394"/>
      <c r="AT30" s="396"/>
    </row>
    <row r="31" spans="1:46" s="3" customFormat="1" ht="24.95" customHeight="1" thickBot="1">
      <c r="A31" s="203"/>
      <c r="B31" s="204"/>
      <c r="C31" s="387"/>
      <c r="D31" s="388"/>
      <c r="E31" s="389"/>
      <c r="F31" s="390"/>
      <c r="G31" s="391"/>
      <c r="H31" s="391"/>
      <c r="I31" s="392"/>
      <c r="J31" s="392"/>
      <c r="K31" s="393"/>
      <c r="L31" s="294">
        <f t="shared" si="0"/>
        <v>0</v>
      </c>
      <c r="M31" s="409"/>
      <c r="N31" s="410"/>
      <c r="O31" s="410"/>
      <c r="P31" s="410"/>
      <c r="Q31" s="410"/>
      <c r="R31" s="410"/>
      <c r="S31" s="411"/>
      <c r="T31" s="409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409"/>
      <c r="AJ31" s="410"/>
      <c r="AK31" s="410"/>
      <c r="AL31" s="410"/>
      <c r="AM31" s="410"/>
      <c r="AN31" s="412"/>
      <c r="AO31" s="409"/>
      <c r="AP31" s="410"/>
      <c r="AQ31" s="411"/>
      <c r="AR31" s="413"/>
      <c r="AS31" s="409"/>
      <c r="AT31" s="411"/>
    </row>
    <row r="32" spans="1:46" ht="24.95" customHeight="1" thickBot="1">
      <c r="A32" s="264"/>
      <c r="B32" s="295"/>
      <c r="C32" s="296"/>
      <c r="D32" s="295"/>
      <c r="E32" s="287">
        <f>SUM(E4:E31)</f>
        <v>0</v>
      </c>
      <c r="F32" s="287">
        <f t="shared" ref="F32:AT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76">
        <f t="shared" si="1"/>
        <v>0</v>
      </c>
      <c r="N32" s="277">
        <f t="shared" si="1"/>
        <v>0</v>
      </c>
      <c r="O32" s="277">
        <f t="shared" si="1"/>
        <v>0</v>
      </c>
      <c r="P32" s="277">
        <f t="shared" si="1"/>
        <v>0</v>
      </c>
      <c r="Q32" s="277">
        <f t="shared" si="1"/>
        <v>0</v>
      </c>
      <c r="R32" s="277">
        <f t="shared" si="1"/>
        <v>0</v>
      </c>
      <c r="S32" s="278">
        <f t="shared" si="1"/>
        <v>0</v>
      </c>
      <c r="T32" s="276">
        <f t="shared" si="1"/>
        <v>0</v>
      </c>
      <c r="U32" s="277">
        <f t="shared" si="1"/>
        <v>0</v>
      </c>
      <c r="V32" s="277">
        <f t="shared" si="1"/>
        <v>0</v>
      </c>
      <c r="W32" s="277">
        <f t="shared" si="1"/>
        <v>0</v>
      </c>
      <c r="X32" s="277">
        <f t="shared" si="1"/>
        <v>0</v>
      </c>
      <c r="Y32" s="277">
        <f t="shared" si="1"/>
        <v>0</v>
      </c>
      <c r="Z32" s="277">
        <f t="shared" si="1"/>
        <v>0</v>
      </c>
      <c r="AA32" s="277">
        <f t="shared" si="1"/>
        <v>0</v>
      </c>
      <c r="AB32" s="277">
        <f t="shared" si="1"/>
        <v>0</v>
      </c>
      <c r="AC32" s="277">
        <f t="shared" si="1"/>
        <v>0</v>
      </c>
      <c r="AD32" s="277">
        <f t="shared" si="1"/>
        <v>0</v>
      </c>
      <c r="AE32" s="277">
        <f t="shared" si="1"/>
        <v>0</v>
      </c>
      <c r="AF32" s="277">
        <f t="shared" si="1"/>
        <v>0</v>
      </c>
      <c r="AG32" s="277">
        <f t="shared" si="1"/>
        <v>0</v>
      </c>
      <c r="AH32" s="278">
        <f t="shared" si="1"/>
        <v>0</v>
      </c>
      <c r="AI32" s="276">
        <f t="shared" si="1"/>
        <v>0</v>
      </c>
      <c r="AJ32" s="277">
        <f t="shared" si="1"/>
        <v>0</v>
      </c>
      <c r="AK32" s="277">
        <f t="shared" si="1"/>
        <v>0</v>
      </c>
      <c r="AL32" s="277">
        <f t="shared" si="1"/>
        <v>0</v>
      </c>
      <c r="AM32" s="277">
        <f t="shared" si="1"/>
        <v>0</v>
      </c>
      <c r="AN32" s="278">
        <f t="shared" si="1"/>
        <v>0</v>
      </c>
      <c r="AO32" s="276">
        <f t="shared" si="1"/>
        <v>0</v>
      </c>
      <c r="AP32" s="277">
        <f t="shared" si="1"/>
        <v>0</v>
      </c>
      <c r="AQ32" s="297">
        <f t="shared" si="1"/>
        <v>0</v>
      </c>
      <c r="AR32" s="275">
        <f t="shared" si="1"/>
        <v>0</v>
      </c>
      <c r="AS32" s="276">
        <f t="shared" si="1"/>
        <v>0</v>
      </c>
      <c r="AT32" s="278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honeticPr fontId="30" type="noConversion"/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I64"/>
  <sheetViews>
    <sheetView zoomScaleNormal="100" workbookViewId="0">
      <pane ySplit="1" topLeftCell="A11" activePane="bottomLeft" state="frozen"/>
      <selection activeCell="H21" sqref="H21"/>
      <selection pane="bottomLeft" activeCell="F56" sqref="F56"/>
    </sheetView>
  </sheetViews>
  <sheetFormatPr baseColWidth="10" defaultRowHeight="12.75"/>
  <cols>
    <col min="1" max="1" width="9.7109375" style="10" customWidth="1"/>
    <col min="2" max="2" width="32.7109375" style="9" customWidth="1"/>
    <col min="3" max="3" width="12.7109375" style="9" customWidth="1"/>
    <col min="4" max="4" width="1.7109375" style="9" customWidth="1"/>
    <col min="5" max="5" width="9.7109375" style="9" customWidth="1"/>
    <col min="6" max="6" width="32.7109375" style="9" customWidth="1"/>
    <col min="7" max="7" width="12.7109375" style="9" customWidth="1"/>
  </cols>
  <sheetData>
    <row r="1" spans="1:7" ht="24.95" customHeight="1">
      <c r="A1" s="55"/>
      <c r="B1" s="56" t="s">
        <v>210</v>
      </c>
      <c r="C1" s="242" t="str">
        <f>IF(ISBLANK(Entete!B16),"Entrer Nom de Section en page d'entête",Entete!B16)</f>
        <v>Entrer Nom de Section en page d'entête</v>
      </c>
      <c r="D1" s="243"/>
      <c r="E1" s="243"/>
      <c r="F1" s="57" t="s">
        <v>209</v>
      </c>
      <c r="G1" s="241" t="str">
        <f>IF(ISBLANK(Entete!C21),"Entrer année en page d'entête",Entete!C21)</f>
        <v>Entrer année en page d'entête</v>
      </c>
    </row>
    <row r="2" spans="1:7" ht="13.5" customHeight="1" thickBot="1">
      <c r="A2" s="52"/>
      <c r="B2" s="587" t="str">
        <f>"TRESORERIE AU 1 JANVIER"&amp;" "&amp;G1</f>
        <v>TRESORERIE AU 1 JANVIER Entrer année en page d'entête</v>
      </c>
      <c r="C2" s="53">
        <f>SUM(C3:C9)</f>
        <v>0</v>
      </c>
      <c r="D2" s="603"/>
      <c r="E2" s="476"/>
      <c r="F2" s="588" t="s">
        <v>30</v>
      </c>
      <c r="G2" s="54">
        <f>SUM(G3:G9)</f>
        <v>0</v>
      </c>
    </row>
    <row r="3" spans="1:7" ht="13.5" customHeight="1" thickTop="1" thickBot="1">
      <c r="A3" s="42" t="s">
        <v>69</v>
      </c>
      <c r="B3" s="13" t="s">
        <v>70</v>
      </c>
      <c r="C3" s="29">
        <f>Recettes_1!E4</f>
        <v>0</v>
      </c>
      <c r="D3" s="604"/>
      <c r="E3" s="36" t="s">
        <v>64</v>
      </c>
      <c r="F3" s="24" t="s">
        <v>65</v>
      </c>
      <c r="G3" s="43">
        <f>Depenses_4!M32</f>
        <v>0</v>
      </c>
    </row>
    <row r="4" spans="1:7" ht="13.5" customHeight="1" thickTop="1" thickBot="1">
      <c r="A4" s="42" t="s">
        <v>73</v>
      </c>
      <c r="B4" s="13" t="s">
        <v>196</v>
      </c>
      <c r="C4" s="29">
        <f>Recettes_1!F4</f>
        <v>0</v>
      </c>
      <c r="D4" s="604"/>
      <c r="E4" s="36" t="s">
        <v>67</v>
      </c>
      <c r="F4" s="24" t="s">
        <v>68</v>
      </c>
      <c r="G4" s="43">
        <f>Depenses_4!N32</f>
        <v>0</v>
      </c>
    </row>
    <row r="5" spans="1:7" ht="13.5" customHeight="1" thickTop="1">
      <c r="A5" s="42" t="s">
        <v>63</v>
      </c>
      <c r="B5" s="13" t="s">
        <v>4</v>
      </c>
      <c r="C5" s="29">
        <f>Recettes_1!G4</f>
        <v>0</v>
      </c>
      <c r="D5" s="604"/>
      <c r="E5" s="36" t="s">
        <v>71</v>
      </c>
      <c r="F5" s="24" t="s">
        <v>72</v>
      </c>
      <c r="G5" s="43">
        <f>Depenses_4!O32</f>
        <v>0</v>
      </c>
    </row>
    <row r="6" spans="1:7" ht="13.5" customHeight="1">
      <c r="A6" s="42" t="s">
        <v>66</v>
      </c>
      <c r="B6" s="13" t="s">
        <v>197</v>
      </c>
      <c r="C6" s="29">
        <f>Recettes_1!H4</f>
        <v>0</v>
      </c>
      <c r="D6" s="40"/>
      <c r="E6" s="36" t="s">
        <v>74</v>
      </c>
      <c r="F6" s="24" t="s">
        <v>75</v>
      </c>
      <c r="G6" s="43">
        <f>Depenses_4!P32</f>
        <v>0</v>
      </c>
    </row>
    <row r="7" spans="1:7" ht="13.5" customHeight="1">
      <c r="A7" s="42" t="s">
        <v>76</v>
      </c>
      <c r="B7" s="13" t="s">
        <v>77</v>
      </c>
      <c r="C7" s="29">
        <f>Recettes_1!I4</f>
        <v>0</v>
      </c>
      <c r="D7" s="40"/>
      <c r="E7" s="36" t="s">
        <v>78</v>
      </c>
      <c r="F7" s="24" t="s">
        <v>79</v>
      </c>
      <c r="G7" s="43">
        <f>Depenses_4!Q32</f>
        <v>0</v>
      </c>
    </row>
    <row r="8" spans="1:7" ht="13.5" customHeight="1">
      <c r="A8" s="42" t="s">
        <v>80</v>
      </c>
      <c r="B8" s="13" t="s">
        <v>81</v>
      </c>
      <c r="C8" s="29">
        <f>Recettes_1!J4</f>
        <v>0</v>
      </c>
      <c r="D8" s="40"/>
      <c r="E8" s="36" t="s">
        <v>82</v>
      </c>
      <c r="F8" s="24" t="s">
        <v>83</v>
      </c>
      <c r="G8" s="43">
        <f>Depenses_4!R32</f>
        <v>0</v>
      </c>
    </row>
    <row r="9" spans="1:7" ht="13.5" customHeight="1">
      <c r="A9" s="42" t="s">
        <v>84</v>
      </c>
      <c r="B9" s="13" t="s">
        <v>85</v>
      </c>
      <c r="C9" s="29">
        <f>Recettes_1!K4</f>
        <v>0</v>
      </c>
      <c r="D9" s="40"/>
      <c r="E9" s="36" t="s">
        <v>86</v>
      </c>
      <c r="F9" s="24" t="s">
        <v>87</v>
      </c>
      <c r="G9" s="43">
        <f>Depenses_4!S32</f>
        <v>0</v>
      </c>
    </row>
    <row r="10" spans="1:7" ht="13.5" customHeight="1">
      <c r="A10" s="44"/>
      <c r="B10" s="60" t="s">
        <v>88</v>
      </c>
      <c r="C10" s="30">
        <f>SUM(C11:C16)</f>
        <v>0</v>
      </c>
      <c r="D10" s="40"/>
      <c r="E10" s="61"/>
      <c r="F10" s="61" t="s">
        <v>31</v>
      </c>
      <c r="G10" s="23">
        <f>G11+G19</f>
        <v>0</v>
      </c>
    </row>
    <row r="11" spans="1:7" ht="13.5" customHeight="1">
      <c r="A11" s="42" t="s">
        <v>90</v>
      </c>
      <c r="B11" s="13" t="s">
        <v>91</v>
      </c>
      <c r="C11" s="29">
        <f>Recettes_4!M32</f>
        <v>0</v>
      </c>
      <c r="D11" s="40"/>
      <c r="E11" s="36"/>
      <c r="F11" s="25" t="s">
        <v>89</v>
      </c>
      <c r="G11" s="45">
        <f>SUM(G12:G18)</f>
        <v>0</v>
      </c>
    </row>
    <row r="12" spans="1:7" ht="13.5" customHeight="1">
      <c r="A12" s="42" t="s">
        <v>94</v>
      </c>
      <c r="B12" s="13" t="s">
        <v>95</v>
      </c>
      <c r="C12" s="29">
        <f>Recettes_4!N32</f>
        <v>0</v>
      </c>
      <c r="D12" s="40"/>
      <c r="E12" s="36" t="s">
        <v>92</v>
      </c>
      <c r="F12" s="24" t="s">
        <v>93</v>
      </c>
      <c r="G12" s="43">
        <f>Depenses_4!T32</f>
        <v>0</v>
      </c>
    </row>
    <row r="13" spans="1:7" ht="13.5" customHeight="1">
      <c r="A13" s="42" t="s">
        <v>98</v>
      </c>
      <c r="B13" s="13" t="s">
        <v>99</v>
      </c>
      <c r="C13" s="29">
        <f>Recettes_4!O32</f>
        <v>0</v>
      </c>
      <c r="D13" s="40"/>
      <c r="E13" s="36" t="s">
        <v>96</v>
      </c>
      <c r="F13" s="24" t="s">
        <v>97</v>
      </c>
      <c r="G13" s="43">
        <f>Depenses_4!U32</f>
        <v>0</v>
      </c>
    </row>
    <row r="14" spans="1:7" ht="13.5" customHeight="1">
      <c r="A14" s="42" t="s">
        <v>102</v>
      </c>
      <c r="B14" s="13" t="s">
        <v>103</v>
      </c>
      <c r="C14" s="29">
        <f>Recettes_4!P32</f>
        <v>0</v>
      </c>
      <c r="D14" s="40"/>
      <c r="E14" s="36" t="s">
        <v>100</v>
      </c>
      <c r="F14" s="24" t="s">
        <v>101</v>
      </c>
      <c r="G14" s="43">
        <f>Depenses_4!V32</f>
        <v>0</v>
      </c>
    </row>
    <row r="15" spans="1:7" ht="13.5" customHeight="1">
      <c r="A15" s="42" t="s">
        <v>173</v>
      </c>
      <c r="B15" s="13" t="s">
        <v>211</v>
      </c>
      <c r="C15" s="29">
        <f>Recettes_4!Q32</f>
        <v>0</v>
      </c>
      <c r="D15" s="40"/>
      <c r="E15" s="36" t="s">
        <v>104</v>
      </c>
      <c r="F15" s="24" t="s">
        <v>105</v>
      </c>
      <c r="G15" s="43">
        <f>Depenses_4!W32</f>
        <v>0</v>
      </c>
    </row>
    <row r="16" spans="1:7" ht="13.5" customHeight="1">
      <c r="A16" s="42"/>
      <c r="B16" s="13"/>
      <c r="C16" s="29"/>
      <c r="D16" s="40"/>
      <c r="E16" s="36" t="s">
        <v>106</v>
      </c>
      <c r="F16" s="24" t="s">
        <v>107</v>
      </c>
      <c r="G16" s="43">
        <f>Depenses_4!X32</f>
        <v>0</v>
      </c>
    </row>
    <row r="17" spans="1:7" ht="13.5" customHeight="1">
      <c r="A17" s="46"/>
      <c r="B17" s="19" t="s">
        <v>110</v>
      </c>
      <c r="C17" s="30">
        <f>SUM(C18:C23)</f>
        <v>0</v>
      </c>
      <c r="D17" s="40"/>
      <c r="E17" s="36" t="s">
        <v>108</v>
      </c>
      <c r="F17" s="24" t="s">
        <v>109</v>
      </c>
      <c r="G17" s="43">
        <f>Depenses_4!Y32</f>
        <v>0</v>
      </c>
    </row>
    <row r="18" spans="1:7" ht="13.5" customHeight="1">
      <c r="A18" s="42" t="s">
        <v>113</v>
      </c>
      <c r="B18" s="13" t="s">
        <v>198</v>
      </c>
      <c r="C18" s="29">
        <f>Recettes_4!R32</f>
        <v>0</v>
      </c>
      <c r="D18" s="40"/>
      <c r="E18" s="36" t="s">
        <v>111</v>
      </c>
      <c r="F18" s="24" t="s">
        <v>112</v>
      </c>
      <c r="G18" s="43">
        <f>Depenses_4!Z32</f>
        <v>0</v>
      </c>
    </row>
    <row r="19" spans="1:7" ht="13.5" customHeight="1">
      <c r="A19" s="42" t="s">
        <v>175</v>
      </c>
      <c r="B19" s="13" t="s">
        <v>116</v>
      </c>
      <c r="C19" s="29">
        <f>Recettes_4!S32</f>
        <v>0</v>
      </c>
      <c r="D19" s="40"/>
      <c r="E19" s="36"/>
      <c r="F19" s="25" t="s">
        <v>114</v>
      </c>
      <c r="G19" s="45">
        <f>SUM(G20:G27)</f>
        <v>0</v>
      </c>
    </row>
    <row r="20" spans="1:7" ht="13.5" customHeight="1">
      <c r="A20" s="42" t="s">
        <v>176</v>
      </c>
      <c r="B20" s="13" t="s">
        <v>119</v>
      </c>
      <c r="C20" s="29">
        <f>Recettes_4!T32</f>
        <v>0</v>
      </c>
      <c r="D20" s="40"/>
      <c r="E20" s="36" t="s">
        <v>117</v>
      </c>
      <c r="F20" s="24" t="s">
        <v>118</v>
      </c>
      <c r="G20" s="43">
        <f>Depenses_4!AA32</f>
        <v>0</v>
      </c>
    </row>
    <row r="21" spans="1:7" ht="13.5" customHeight="1">
      <c r="A21" s="42" t="s">
        <v>177</v>
      </c>
      <c r="B21" s="13" t="s">
        <v>122</v>
      </c>
      <c r="C21" s="29">
        <f>Recettes_4!U32</f>
        <v>0</v>
      </c>
      <c r="D21" s="40"/>
      <c r="E21" s="36">
        <v>623100</v>
      </c>
      <c r="F21" s="589" t="s">
        <v>191</v>
      </c>
      <c r="G21" s="43">
        <f>Depenses_4!AB32</f>
        <v>0</v>
      </c>
    </row>
    <row r="22" spans="1:7" ht="13.5" customHeight="1">
      <c r="A22" s="42" t="s">
        <v>178</v>
      </c>
      <c r="B22" s="13" t="s">
        <v>125</v>
      </c>
      <c r="C22" s="29">
        <f>Recettes_4!V32</f>
        <v>0</v>
      </c>
      <c r="D22" s="40"/>
      <c r="E22" s="36" t="s">
        <v>120</v>
      </c>
      <c r="F22" s="24" t="s">
        <v>121</v>
      </c>
      <c r="G22" s="43">
        <f>Depenses_4!AC32</f>
        <v>0</v>
      </c>
    </row>
    <row r="23" spans="1:7" ht="13.5" customHeight="1">
      <c r="A23" s="42"/>
      <c r="B23" s="20"/>
      <c r="C23" s="29"/>
      <c r="D23" s="40"/>
      <c r="E23" s="36" t="s">
        <v>123</v>
      </c>
      <c r="F23" s="24" t="s">
        <v>124</v>
      </c>
      <c r="G23" s="43">
        <f>Depenses_4!AD32</f>
        <v>0</v>
      </c>
    </row>
    <row r="24" spans="1:7" ht="13.5" customHeight="1">
      <c r="A24" s="47"/>
      <c r="B24" s="18" t="s">
        <v>128</v>
      </c>
      <c r="C24" s="30">
        <f>SUM(C25:C30)</f>
        <v>0</v>
      </c>
      <c r="D24" s="40"/>
      <c r="E24" s="36" t="s">
        <v>126</v>
      </c>
      <c r="F24" s="24" t="s">
        <v>127</v>
      </c>
      <c r="G24" s="43">
        <f>Depenses_4!AE32</f>
        <v>0</v>
      </c>
    </row>
    <row r="25" spans="1:7" ht="13.5" customHeight="1">
      <c r="A25" s="42" t="s">
        <v>130</v>
      </c>
      <c r="B25" s="13" t="s">
        <v>131</v>
      </c>
      <c r="C25" s="29">
        <f>Recettes_4!W32</f>
        <v>0</v>
      </c>
      <c r="D25" s="40"/>
      <c r="E25" s="36" t="s">
        <v>129</v>
      </c>
      <c r="F25" s="24" t="s">
        <v>205</v>
      </c>
      <c r="G25" s="43">
        <f>Depenses_4!AF32</f>
        <v>0</v>
      </c>
    </row>
    <row r="26" spans="1:7" ht="13.5" customHeight="1">
      <c r="A26" s="42" t="s">
        <v>132</v>
      </c>
      <c r="B26" s="13" t="s">
        <v>133</v>
      </c>
      <c r="C26" s="29">
        <f>Recettes_4!X32</f>
        <v>0</v>
      </c>
      <c r="D26" s="40"/>
      <c r="E26" s="36" t="s">
        <v>134</v>
      </c>
      <c r="F26" s="24" t="s">
        <v>135</v>
      </c>
      <c r="G26" s="43">
        <f>Depenses_4!AG32</f>
        <v>0</v>
      </c>
    </row>
    <row r="27" spans="1:7" ht="13.5" customHeight="1">
      <c r="A27" s="42" t="s">
        <v>136</v>
      </c>
      <c r="B27" s="13" t="s">
        <v>137</v>
      </c>
      <c r="C27" s="29">
        <f>Recettes_4!Y32</f>
        <v>0</v>
      </c>
      <c r="D27" s="40"/>
      <c r="E27" s="36" t="s">
        <v>138</v>
      </c>
      <c r="F27" s="24" t="s">
        <v>172</v>
      </c>
      <c r="G27" s="43">
        <f>Depenses_4!AH32</f>
        <v>0</v>
      </c>
    </row>
    <row r="28" spans="1:7" ht="13.5" customHeight="1">
      <c r="A28" s="42" t="s">
        <v>139</v>
      </c>
      <c r="B28" s="13" t="s">
        <v>140</v>
      </c>
      <c r="C28" s="29">
        <f>Recettes_4!Z32</f>
        <v>0</v>
      </c>
      <c r="D28" s="40"/>
      <c r="E28" s="36"/>
      <c r="F28" s="24"/>
      <c r="G28" s="43"/>
    </row>
    <row r="29" spans="1:7" ht="13.5" customHeight="1">
      <c r="A29" s="42" t="s">
        <v>142</v>
      </c>
      <c r="B29" s="13" t="s">
        <v>143</v>
      </c>
      <c r="C29" s="29">
        <f>Recettes_4!AA32</f>
        <v>0</v>
      </c>
      <c r="D29" s="40"/>
      <c r="E29" s="61"/>
      <c r="F29" s="27" t="s">
        <v>141</v>
      </c>
      <c r="G29" s="22">
        <f>SUM(G30:G35)</f>
        <v>0</v>
      </c>
    </row>
    <row r="30" spans="1:7" ht="13.5" customHeight="1">
      <c r="A30" s="42" t="s">
        <v>146</v>
      </c>
      <c r="B30" s="13" t="s">
        <v>199</v>
      </c>
      <c r="C30" s="29">
        <f>Recettes_4!AB32</f>
        <v>0</v>
      </c>
      <c r="D30" s="40"/>
      <c r="E30" s="36" t="s">
        <v>144</v>
      </c>
      <c r="F30" s="24" t="s">
        <v>145</v>
      </c>
      <c r="G30" s="43">
        <f>Depenses_4!AI32</f>
        <v>0</v>
      </c>
    </row>
    <row r="31" spans="1:7" ht="13.5" customHeight="1">
      <c r="A31" s="47"/>
      <c r="B31" s="18" t="s">
        <v>149</v>
      </c>
      <c r="C31" s="30">
        <f>SUM(C32)</f>
        <v>0</v>
      </c>
      <c r="D31" s="40"/>
      <c r="E31" s="36" t="s">
        <v>147</v>
      </c>
      <c r="F31" s="24" t="s">
        <v>148</v>
      </c>
      <c r="G31" s="43">
        <f>Depenses_4!AJ32</f>
        <v>0</v>
      </c>
    </row>
    <row r="32" spans="1:7" ht="13.5" customHeight="1">
      <c r="A32" s="42" t="s">
        <v>152</v>
      </c>
      <c r="B32" s="13" t="s">
        <v>153</v>
      </c>
      <c r="C32" s="29">
        <f>Recettes_4!AC32</f>
        <v>0</v>
      </c>
      <c r="D32" s="40"/>
      <c r="E32" s="36" t="s">
        <v>150</v>
      </c>
      <c r="F32" s="24" t="s">
        <v>151</v>
      </c>
      <c r="G32" s="43">
        <f>Depenses_4!AK32</f>
        <v>0</v>
      </c>
    </row>
    <row r="33" spans="1:9" ht="13.5" customHeight="1">
      <c r="A33" s="47"/>
      <c r="B33" s="18" t="s">
        <v>154</v>
      </c>
      <c r="C33" s="30">
        <f>SUM(C34:C37)</f>
        <v>0</v>
      </c>
      <c r="D33" s="40"/>
      <c r="E33" s="36" t="s">
        <v>155</v>
      </c>
      <c r="F33" s="24" t="s">
        <v>156</v>
      </c>
      <c r="G33" s="43">
        <f>Depenses_4!AL32</f>
        <v>0</v>
      </c>
    </row>
    <row r="34" spans="1:9" ht="13.5" customHeight="1">
      <c r="A34" s="42" t="s">
        <v>157</v>
      </c>
      <c r="B34" s="13" t="s">
        <v>158</v>
      </c>
      <c r="C34" s="29">
        <f>Recettes_4!AD32</f>
        <v>0</v>
      </c>
      <c r="D34" s="40"/>
      <c r="E34" s="36" t="s">
        <v>159</v>
      </c>
      <c r="F34" s="24" t="s">
        <v>58</v>
      </c>
      <c r="G34" s="43">
        <f>Depenses_4!AM32</f>
        <v>0</v>
      </c>
    </row>
    <row r="35" spans="1:9" ht="13.5" customHeight="1">
      <c r="A35" s="42" t="s">
        <v>179</v>
      </c>
      <c r="B35" s="13" t="s">
        <v>162</v>
      </c>
      <c r="C35" s="29">
        <f>Recettes_4!AE32</f>
        <v>0</v>
      </c>
      <c r="D35" s="40"/>
      <c r="E35" s="36" t="s">
        <v>160</v>
      </c>
      <c r="F35" s="24" t="s">
        <v>161</v>
      </c>
      <c r="G35" s="43">
        <f>Depenses_4!AN32</f>
        <v>0</v>
      </c>
    </row>
    <row r="36" spans="1:9" ht="13.5" customHeight="1">
      <c r="A36" s="42" t="s">
        <v>164</v>
      </c>
      <c r="B36" s="13" t="s">
        <v>200</v>
      </c>
      <c r="C36" s="29">
        <f>Recettes_4!AF32</f>
        <v>0</v>
      </c>
      <c r="D36" s="40"/>
      <c r="E36" s="36"/>
      <c r="F36" s="24"/>
      <c r="G36" s="43"/>
    </row>
    <row r="37" spans="1:9" ht="13.5" customHeight="1">
      <c r="A37" s="42" t="s">
        <v>183</v>
      </c>
      <c r="B37" s="590" t="s">
        <v>201</v>
      </c>
      <c r="C37" s="29">
        <f>Recettes_4!AG32</f>
        <v>0</v>
      </c>
      <c r="D37" s="40"/>
      <c r="E37" s="38"/>
      <c r="F37" s="8" t="s">
        <v>163</v>
      </c>
      <c r="G37" s="22">
        <f>G38</f>
        <v>0</v>
      </c>
    </row>
    <row r="38" spans="1:9" ht="13.5" customHeight="1">
      <c r="A38" s="42"/>
      <c r="B38" s="20"/>
      <c r="C38" s="29"/>
      <c r="D38" s="40"/>
      <c r="E38" s="36" t="s">
        <v>165</v>
      </c>
      <c r="F38" s="24" t="s">
        <v>166</v>
      </c>
      <c r="G38" s="48">
        <f>Depenses_4!AO32</f>
        <v>0</v>
      </c>
    </row>
    <row r="39" spans="1:9" ht="13.5" customHeight="1">
      <c r="A39" s="42"/>
      <c r="B39" s="20"/>
      <c r="C39" s="29"/>
      <c r="D39" s="40"/>
      <c r="E39" s="61"/>
      <c r="F39" s="61" t="s">
        <v>167</v>
      </c>
      <c r="G39" s="23">
        <f>SUM(G40:G41)</f>
        <v>0</v>
      </c>
    </row>
    <row r="40" spans="1:9" ht="13.5" customHeight="1">
      <c r="A40" s="42"/>
      <c r="B40" s="20"/>
      <c r="C40" s="29"/>
      <c r="D40" s="40"/>
      <c r="E40" s="36" t="s">
        <v>204</v>
      </c>
      <c r="F40" s="26" t="s">
        <v>182</v>
      </c>
      <c r="G40" s="48">
        <f>Depenses_4!AP32</f>
        <v>0</v>
      </c>
    </row>
    <row r="41" spans="1:9" ht="13.5" customHeight="1">
      <c r="A41" s="42"/>
      <c r="B41" s="20"/>
      <c r="C41" s="29"/>
      <c r="D41" s="40"/>
      <c r="E41" s="36" t="s">
        <v>168</v>
      </c>
      <c r="F41" s="26" t="s">
        <v>169</v>
      </c>
      <c r="G41" s="48">
        <f>Depenses_4!AQ32</f>
        <v>0</v>
      </c>
      <c r="H41" s="4"/>
    </row>
    <row r="42" spans="1:9" ht="13.5" customHeight="1">
      <c r="A42" s="49"/>
      <c r="B42" s="336" t="str">
        <f>"TOTAL RECETTES"&amp;" "&amp;G1</f>
        <v>TOTAL RECETTES Entrer année en page d'entête</v>
      </c>
      <c r="C42" s="31">
        <f>+C33+C31+C24+C17+C10</f>
        <v>0</v>
      </c>
      <c r="D42" s="40"/>
      <c r="E42" s="38"/>
      <c r="F42" s="336" t="str">
        <f>"TOTAL DEPENSES"&amp;" "&amp;G1</f>
        <v>TOTAL DEPENSES Entrer année en page d'entête</v>
      </c>
      <c r="G42" s="23">
        <f>+G39+G37+G29+G10+G2+G43</f>
        <v>0</v>
      </c>
    </row>
    <row r="43" spans="1:9" ht="13.5" customHeight="1">
      <c r="A43" s="15"/>
      <c r="B43" s="21"/>
      <c r="C43" s="29"/>
      <c r="D43" s="40"/>
      <c r="E43" s="39"/>
      <c r="F43" s="28" t="s">
        <v>170</v>
      </c>
      <c r="G43" s="43">
        <f>G44</f>
        <v>0</v>
      </c>
    </row>
    <row r="44" spans="1:9" ht="13.5" customHeight="1">
      <c r="A44" s="58"/>
      <c r="B44" s="59" t="s">
        <v>185</v>
      </c>
      <c r="C44" s="32">
        <f>SUM(C45:C46)</f>
        <v>0</v>
      </c>
      <c r="D44" s="40"/>
      <c r="E44" s="36"/>
      <c r="F44" s="25" t="s">
        <v>171</v>
      </c>
      <c r="G44" s="43">
        <f>Depenses_4!AR32</f>
        <v>0</v>
      </c>
      <c r="I44" s="6"/>
    </row>
    <row r="45" spans="1:9" ht="13.5" customHeight="1">
      <c r="A45" s="42" t="s">
        <v>184</v>
      </c>
      <c r="B45" s="591" t="s">
        <v>206</v>
      </c>
      <c r="C45" s="29">
        <f>Recettes_4!AH32</f>
        <v>0</v>
      </c>
      <c r="D45" s="40"/>
      <c r="E45" s="36"/>
      <c r="F45" s="24"/>
      <c r="G45" s="43"/>
    </row>
    <row r="46" spans="1:9" ht="13.5" customHeight="1">
      <c r="A46" s="42">
        <v>580100</v>
      </c>
      <c r="B46" s="13" t="s">
        <v>194</v>
      </c>
      <c r="C46" s="33">
        <f>Recettes_4!AI32</f>
        <v>0</v>
      </c>
      <c r="D46" s="41"/>
      <c r="E46" s="36"/>
      <c r="F46" s="24"/>
      <c r="G46" s="43"/>
    </row>
    <row r="47" spans="1:9" ht="13.5" customHeight="1">
      <c r="A47" s="14"/>
      <c r="B47" s="12"/>
      <c r="C47" s="33"/>
      <c r="D47" s="40"/>
      <c r="E47" s="61"/>
      <c r="F47" s="336" t="str">
        <f>"TRESORERIE AU 31 DECEMBRE"&amp;" "&amp;G1</f>
        <v>TRESORERIE AU 31 DECEMBRE Entrer année en page d'entête</v>
      </c>
      <c r="G47" s="23">
        <f>SUM(G48:G54)</f>
        <v>0</v>
      </c>
      <c r="I47" s="6"/>
    </row>
    <row r="48" spans="1:9" ht="13.5" customHeight="1">
      <c r="A48" s="15"/>
      <c r="B48" s="13"/>
      <c r="C48" s="29"/>
      <c r="D48" s="40"/>
      <c r="E48" s="36" t="s">
        <v>69</v>
      </c>
      <c r="F48" s="24" t="s">
        <v>70</v>
      </c>
      <c r="G48" s="43">
        <f>SUM(Recettes_1!E4+Recettes_4!E32-Depenses_4!E32)</f>
        <v>0</v>
      </c>
      <c r="H48" s="7"/>
      <c r="I48" s="6"/>
    </row>
    <row r="49" spans="1:9" ht="13.5" customHeight="1">
      <c r="A49" s="58" t="s">
        <v>202</v>
      </c>
      <c r="B49" s="59"/>
      <c r="C49" s="32"/>
      <c r="D49" s="40"/>
      <c r="E49" s="36" t="s">
        <v>73</v>
      </c>
      <c r="F49" s="24" t="s">
        <v>196</v>
      </c>
      <c r="G49" s="43">
        <f>SUM(Recettes_1!F4+Recettes_4!F32-Depenses_4!F32)</f>
        <v>0</v>
      </c>
    </row>
    <row r="50" spans="1:9" ht="13.5" customHeight="1">
      <c r="A50" s="214"/>
      <c r="B50" s="215"/>
      <c r="C50" s="216"/>
      <c r="D50" s="40"/>
      <c r="E50" s="36" t="s">
        <v>63</v>
      </c>
      <c r="F50" s="24" t="s">
        <v>4</v>
      </c>
      <c r="G50" s="43">
        <f>SUM(Recettes_1!G4+Recettes_4!G32-Depenses_4!G32)</f>
        <v>0</v>
      </c>
    </row>
    <row r="51" spans="1:9" ht="13.5" customHeight="1">
      <c r="A51" s="217"/>
      <c r="B51" s="218"/>
      <c r="C51" s="219"/>
      <c r="D51" s="40"/>
      <c r="E51" s="36" t="s">
        <v>66</v>
      </c>
      <c r="F51" s="24" t="s">
        <v>197</v>
      </c>
      <c r="G51" s="43">
        <f>SUM(Recettes_1!H4+Recettes_4!H32-Depenses_4!H32)</f>
        <v>0</v>
      </c>
      <c r="H51" s="5"/>
      <c r="I51" s="6"/>
    </row>
    <row r="52" spans="1:9" ht="13.5" customHeight="1">
      <c r="A52" s="217"/>
      <c r="B52" s="218"/>
      <c r="C52" s="219"/>
      <c r="D52" s="40"/>
      <c r="E52" s="36" t="s">
        <v>76</v>
      </c>
      <c r="F52" s="24" t="s">
        <v>77</v>
      </c>
      <c r="G52" s="43">
        <f>SUM(Recettes_1!I4+Recettes_4!I32-Depenses_4!I32)</f>
        <v>0</v>
      </c>
    </row>
    <row r="53" spans="1:9" ht="13.5" customHeight="1">
      <c r="A53" s="217"/>
      <c r="B53" s="218"/>
      <c r="C53" s="219"/>
      <c r="D53" s="40"/>
      <c r="E53" s="36" t="s">
        <v>80</v>
      </c>
      <c r="F53" s="24" t="s">
        <v>81</v>
      </c>
      <c r="G53" s="43">
        <f>SUM(Recettes_1!J4+Recettes_4!J32-Depenses_4!J32)</f>
        <v>0</v>
      </c>
    </row>
    <row r="54" spans="1:9" ht="13.5" customHeight="1">
      <c r="A54" s="217"/>
      <c r="B54" s="218"/>
      <c r="C54" s="219"/>
      <c r="D54" s="40"/>
      <c r="E54" s="36" t="s">
        <v>84</v>
      </c>
      <c r="F54" s="24" t="s">
        <v>85</v>
      </c>
      <c r="G54" s="43">
        <f>SUM(Recettes_1!K4+Recettes_4!K32-Depenses_4!K32)</f>
        <v>0</v>
      </c>
    </row>
    <row r="55" spans="1:9" ht="13.5" customHeight="1">
      <c r="A55" s="220"/>
      <c r="B55" s="218"/>
      <c r="C55" s="219"/>
      <c r="D55" s="40"/>
      <c r="E55" s="61"/>
      <c r="F55" s="62" t="s">
        <v>185</v>
      </c>
      <c r="G55" s="23">
        <f>SUM(G56:G57)</f>
        <v>0</v>
      </c>
    </row>
    <row r="56" spans="1:9" ht="13.5" customHeight="1">
      <c r="A56" s="220"/>
      <c r="B56" s="218"/>
      <c r="C56" s="219"/>
      <c r="D56" s="40"/>
      <c r="E56" s="36" t="s">
        <v>184</v>
      </c>
      <c r="F56" s="26" t="s">
        <v>206</v>
      </c>
      <c r="G56" s="43">
        <f>Depenses_4!AS32</f>
        <v>0</v>
      </c>
    </row>
    <row r="57" spans="1:9" ht="13.5" customHeight="1">
      <c r="A57" s="220"/>
      <c r="B57" s="218"/>
      <c r="C57" s="219"/>
      <c r="D57" s="40"/>
      <c r="E57" s="36" t="s">
        <v>188</v>
      </c>
      <c r="F57" s="26" t="s">
        <v>194</v>
      </c>
      <c r="G57" s="43">
        <f>Depenses_4!AT32</f>
        <v>0</v>
      </c>
    </row>
    <row r="58" spans="1:9" ht="13.5" customHeight="1">
      <c r="A58" s="220"/>
      <c r="B58" s="218"/>
      <c r="C58" s="219"/>
      <c r="D58" s="40"/>
      <c r="E58" s="36"/>
      <c r="F58" s="26"/>
      <c r="G58" s="43"/>
    </row>
    <row r="59" spans="1:9" ht="13.5" customHeight="1">
      <c r="A59" s="51"/>
      <c r="B59" s="60" t="s">
        <v>212</v>
      </c>
      <c r="C59" s="34">
        <f>SUM(C2+C42+C44)</f>
        <v>0</v>
      </c>
      <c r="D59" s="40"/>
      <c r="E59" s="37"/>
      <c r="F59" s="27" t="s">
        <v>213</v>
      </c>
      <c r="G59" s="298">
        <f>G47+G55+G42</f>
        <v>0</v>
      </c>
    </row>
    <row r="60" spans="1:9" ht="13.5" customHeight="1" thickBot="1">
      <c r="A60" s="17"/>
      <c r="B60" s="16"/>
      <c r="C60" s="35"/>
      <c r="D60" s="50"/>
      <c r="E60" s="16"/>
      <c r="F60" s="63" t="s">
        <v>214</v>
      </c>
      <c r="G60" s="299">
        <f>C59-G59</f>
        <v>0</v>
      </c>
    </row>
    <row r="64" spans="1:9">
      <c r="C64" s="109"/>
    </row>
  </sheetData>
  <sheetProtection pivotTables="0"/>
  <mergeCells count="1">
    <mergeCell ref="D2:D5"/>
  </mergeCells>
  <phoneticPr fontId="30" type="noConversion"/>
  <conditionalFormatting sqref="G60">
    <cfRule type="cellIs" dxfId="1" priority="1" operator="notEqual">
      <formula>0</formula>
    </cfRule>
    <cfRule type="cellIs" dxfId="0" priority="2" operator="equal">
      <formula>" -   € "</formula>
    </cfRule>
  </conditionalFormatting>
  <printOptions horizontalCentered="1" verticalCentered="1" headings="1"/>
  <pageMargins left="0" right="0" top="0" bottom="0" header="0" footer="0"/>
  <pageSetup paperSize="9" scale="93" firstPageNumber="0" orientation="portrait" cellComments="atEnd" r:id="rId1"/>
  <headerFooter alignWithMargins="0">
    <oddFooter>&amp;L&amp;"Arial,Italique"&amp;8&amp;F - &amp;A&amp;C&amp;"Arial,Italique"&amp;8Page &amp;P / &amp;N&amp;R&amp;"Arial,Italique"&amp;8Le &amp;D à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G14"/>
  <sheetViews>
    <sheetView zoomScaleNormal="100" workbookViewId="0">
      <pane ySplit="1" topLeftCell="A2" activePane="bottomLeft" state="frozen"/>
      <selection activeCell="H21" sqref="H21"/>
      <selection pane="bottomLeft"/>
    </sheetView>
  </sheetViews>
  <sheetFormatPr baseColWidth="10" defaultRowHeight="12.75"/>
  <cols>
    <col min="1" max="1" width="5.5703125" style="10" customWidth="1"/>
    <col min="2" max="2" width="40.85546875" style="9" customWidth="1"/>
    <col min="3" max="3" width="12.7109375" style="9" customWidth="1"/>
    <col min="4" max="4" width="3.7109375" style="9" customWidth="1"/>
    <col min="5" max="5" width="6.28515625" style="9" customWidth="1"/>
    <col min="6" max="6" width="39.85546875" style="9" customWidth="1"/>
    <col min="7" max="7" width="12.7109375" style="9" customWidth="1"/>
  </cols>
  <sheetData>
    <row r="1" spans="1:7" ht="24.95" customHeight="1">
      <c r="A1" s="477"/>
      <c r="B1" s="478" t="str">
        <f>Bilan!B1</f>
        <v>COMPTE RESULTAT SECTION DE :</v>
      </c>
      <c r="C1" s="479" t="str">
        <f>Bilan!C1</f>
        <v>Entrer Nom de Section en page d'entête</v>
      </c>
      <c r="D1" s="480"/>
      <c r="E1" s="481"/>
      <c r="F1" s="482" t="str">
        <f>Bilan!F1</f>
        <v>ANNEE :</v>
      </c>
      <c r="G1" s="483" t="str">
        <f>Bilan!G1</f>
        <v>Entrer année en page d'entête</v>
      </c>
    </row>
    <row r="2" spans="1:7" ht="13.5" customHeight="1">
      <c r="A2" s="484"/>
      <c r="B2" s="485" t="str">
        <f>Bilan!B2</f>
        <v>TRESORERIE AU 1 JANVIER Entrer année en page d'entête</v>
      </c>
      <c r="C2" s="486">
        <f>Bilan!C2</f>
        <v>0</v>
      </c>
      <c r="D2" s="506"/>
      <c r="E2" s="487"/>
      <c r="F2" s="488" t="str">
        <f>Bilan!F2</f>
        <v>ACHATS</v>
      </c>
      <c r="G2" s="489">
        <f>Bilan!G2</f>
        <v>0</v>
      </c>
    </row>
    <row r="3" spans="1:7" ht="13.5" customHeight="1">
      <c r="A3" s="21"/>
      <c r="B3" s="490" t="str">
        <f>Bilan!B10</f>
        <v>VENTES PRODUITS FINIS &amp; PRESTATIONS SERVICE</v>
      </c>
      <c r="C3" s="491">
        <f>Bilan!C10</f>
        <v>0</v>
      </c>
      <c r="D3" s="507"/>
      <c r="E3" s="492"/>
      <c r="F3" s="493" t="str">
        <f>Bilan!F10</f>
        <v>AUTRES CHARGES EXTERNES</v>
      </c>
      <c r="G3" s="489">
        <f>Bilan!G10</f>
        <v>0</v>
      </c>
    </row>
    <row r="4" spans="1:7" ht="13.5" customHeight="1">
      <c r="A4" s="494"/>
      <c r="B4" s="490" t="str">
        <f>Bilan!B17</f>
        <v>SUBVENTIONS D'EXPLOITATION</v>
      </c>
      <c r="C4" s="491">
        <f>Bilan!C17</f>
        <v>0</v>
      </c>
      <c r="D4" s="507"/>
      <c r="E4" s="492"/>
      <c r="F4" s="493" t="str">
        <f>Bilan!F29</f>
        <v>AUTRES CHARGES GESTION COURANTE</v>
      </c>
      <c r="G4" s="495">
        <f>Bilan!G29</f>
        <v>0</v>
      </c>
    </row>
    <row r="5" spans="1:7" ht="13.5" customHeight="1">
      <c r="A5" s="496"/>
      <c r="B5" s="490" t="str">
        <f>Bilan!B24</f>
        <v>AUTRES PRODUITS GESTION COURANTE</v>
      </c>
      <c r="C5" s="491">
        <f>Bilan!C24</f>
        <v>0</v>
      </c>
      <c r="D5" s="507"/>
      <c r="E5" s="497"/>
      <c r="F5" s="493" t="str">
        <f>Bilan!F37</f>
        <v>CHARGES FINANCIERES</v>
      </c>
      <c r="G5" s="495">
        <f>Bilan!G37</f>
        <v>0</v>
      </c>
    </row>
    <row r="6" spans="1:7" ht="13.5" customHeight="1">
      <c r="A6" s="496"/>
      <c r="B6" s="490" t="str">
        <f>Bilan!B31</f>
        <v>PRODUITS FINANCIERS</v>
      </c>
      <c r="C6" s="491">
        <f>Bilan!C31</f>
        <v>0</v>
      </c>
      <c r="D6" s="507"/>
      <c r="E6" s="492"/>
      <c r="F6" s="493" t="str">
        <f>Bilan!F39</f>
        <v>CHARGES EXCEPTIONNELLES</v>
      </c>
      <c r="G6" s="489">
        <f>Bilan!G39</f>
        <v>0</v>
      </c>
    </row>
    <row r="7" spans="1:7" ht="13.5" customHeight="1">
      <c r="A7" s="496"/>
      <c r="B7" s="490" t="str">
        <f>Bilan!B33</f>
        <v>RECETTES EXCEPTIONNELLES</v>
      </c>
      <c r="C7" s="491">
        <f>Bilan!C33</f>
        <v>0</v>
      </c>
      <c r="D7" s="507"/>
      <c r="E7" s="497"/>
      <c r="F7" s="498" t="str">
        <f>Bilan!F42</f>
        <v>TOTAL DEPENSES Entrer année en page d'entête</v>
      </c>
      <c r="G7" s="489">
        <f>Bilan!G42</f>
        <v>0</v>
      </c>
    </row>
    <row r="8" spans="1:7" ht="13.5" customHeight="1">
      <c r="A8" s="496"/>
      <c r="B8" s="499" t="str">
        <f>Bilan!B42</f>
        <v>TOTAL RECETTES Entrer année en page d'entête</v>
      </c>
      <c r="C8" s="491">
        <f>Bilan!C42</f>
        <v>0</v>
      </c>
      <c r="D8" s="507"/>
      <c r="E8" s="492"/>
      <c r="F8" s="498" t="str">
        <f>Bilan!F47</f>
        <v>TRESORERIE AU 31 DECEMBRE Entrer année en page d'entête</v>
      </c>
      <c r="G8" s="489">
        <f>Bilan!G47</f>
        <v>0</v>
      </c>
    </row>
    <row r="9" spans="1:7" ht="13.5" customHeight="1">
      <c r="A9" s="500"/>
      <c r="B9" s="499" t="str">
        <f>Bilan!B44</f>
        <v>DIVERS</v>
      </c>
      <c r="C9" s="501">
        <f>Bilan!C44</f>
        <v>0</v>
      </c>
      <c r="D9" s="507"/>
      <c r="E9" s="492"/>
      <c r="F9" s="493" t="str">
        <f>Bilan!F55</f>
        <v>DIVERS</v>
      </c>
      <c r="G9" s="489">
        <f>Bilan!G55</f>
        <v>0</v>
      </c>
    </row>
    <row r="10" spans="1:7" ht="13.5" customHeight="1">
      <c r="A10" s="502"/>
      <c r="B10" s="490" t="str">
        <f>Bilan!B59</f>
        <v>Pour contrôle : total recettes + trésorerie :</v>
      </c>
      <c r="C10" s="29">
        <f>Bilan!C59</f>
        <v>0</v>
      </c>
      <c r="D10" s="508"/>
      <c r="E10" s="503"/>
      <c r="F10" s="504" t="str">
        <f>Bilan!F59</f>
        <v>Pour contrôle : total dépenses + trésorerie :</v>
      </c>
      <c r="G10" s="505">
        <f>Bilan!G59</f>
        <v>0</v>
      </c>
    </row>
    <row r="14" spans="1:7">
      <c r="C14" s="109"/>
    </row>
  </sheetData>
  <sheetProtection pivotTables="0"/>
  <printOptions horizontalCentered="1" verticalCentered="1"/>
  <pageMargins left="0" right="0" top="0.19685039370078741" bottom="0.19685039370078741" header="0" footer="0"/>
  <pageSetup paperSize="9" scale="98" firstPageNumber="0" orientation="landscape" cellComments="atEnd" r:id="rId1"/>
  <headerFooter alignWithMargins="0">
    <oddFooter>&amp;L&amp;"Arial,Italique"&amp;8&amp;F - &amp;A&amp;C&amp;"Arial,Italique"&amp;8Page &amp;P / &amp;N&amp;R&amp;"Arial,Italique"&amp;8Le &amp;D à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B1:G41"/>
  <sheetViews>
    <sheetView zoomScale="120" zoomScaleNormal="120" workbookViewId="0"/>
  </sheetViews>
  <sheetFormatPr baseColWidth="10" defaultColWidth="20.7109375" defaultRowHeight="12.75"/>
  <cols>
    <col min="1" max="1" width="2.140625" customWidth="1"/>
    <col min="6" max="6" width="8.7109375" customWidth="1"/>
  </cols>
  <sheetData>
    <row r="1" spans="2:6">
      <c r="B1" s="625" t="s">
        <v>292</v>
      </c>
      <c r="C1" s="626"/>
      <c r="D1" s="626"/>
      <c r="E1" s="626"/>
      <c r="F1" s="627"/>
    </row>
    <row r="2" spans="2:6" ht="13.5" thickBot="1">
      <c r="B2" s="628"/>
      <c r="C2" s="629"/>
      <c r="D2" s="629"/>
      <c r="E2" s="629"/>
      <c r="F2" s="630"/>
    </row>
    <row r="3" spans="2:6" ht="13.5" thickBot="1"/>
    <row r="4" spans="2:6" ht="19.5" thickBot="1">
      <c r="B4" s="631" t="s">
        <v>266</v>
      </c>
      <c r="C4" s="632"/>
      <c r="D4" s="633" t="str">
        <f>IF(ISBLANK(Entete!B16),"Entrer Nom de Section en page d'entête",Entete!B16)</f>
        <v>Entrer Nom de Section en page d'entête</v>
      </c>
      <c r="E4" s="634" t="str">
        <f>IF(ISBLANK(Entete!D19),"Entrer Nom de Section en page d'entête",Entete!D19)</f>
        <v>Entrer Nom de Section en page d'entête</v>
      </c>
      <c r="F4" s="635" t="str">
        <f>IF(ISBLANK(Entete!E19),"Entrer Nom de Section en page d'entête",Entete!E19)</f>
        <v>Entrer Nom de Section en page d'entête</v>
      </c>
    </row>
    <row r="5" spans="2:6" ht="19.5" thickBot="1">
      <c r="B5" s="523"/>
      <c r="C5" s="523"/>
      <c r="D5" s="523"/>
      <c r="E5" s="523"/>
      <c r="F5" s="523"/>
    </row>
    <row r="6" spans="2:6" ht="33.950000000000003" customHeight="1" thickBot="1">
      <c r="B6" s="524" t="s">
        <v>267</v>
      </c>
      <c r="C6" s="525" t="s">
        <v>268</v>
      </c>
      <c r="D6" s="525" t="s">
        <v>269</v>
      </c>
      <c r="E6" s="525" t="s">
        <v>270</v>
      </c>
      <c r="F6" s="526" t="s">
        <v>271</v>
      </c>
    </row>
    <row r="7" spans="2:6" ht="17.100000000000001" customHeight="1">
      <c r="B7" s="636" t="s">
        <v>272</v>
      </c>
      <c r="C7" s="545"/>
      <c r="D7" s="545"/>
      <c r="E7" s="545"/>
      <c r="F7" s="527" t="s">
        <v>273</v>
      </c>
    </row>
    <row r="8" spans="2:6" ht="17.100000000000001" customHeight="1">
      <c r="B8" s="637"/>
      <c r="C8" s="546"/>
      <c r="D8" s="546"/>
      <c r="E8" s="546"/>
      <c r="F8" s="528" t="s">
        <v>274</v>
      </c>
    </row>
    <row r="9" spans="2:6" ht="17.100000000000001" customHeight="1">
      <c r="B9" s="637"/>
      <c r="C9" s="546"/>
      <c r="D9" s="546"/>
      <c r="E9" s="546"/>
      <c r="F9" s="528" t="s">
        <v>275</v>
      </c>
    </row>
    <row r="10" spans="2:6" ht="17.100000000000001" customHeight="1">
      <c r="B10" s="637"/>
      <c r="C10" s="546"/>
      <c r="D10" s="546"/>
      <c r="E10" s="546"/>
      <c r="F10" s="528" t="s">
        <v>276</v>
      </c>
    </row>
    <row r="11" spans="2:6" ht="17.100000000000001" customHeight="1">
      <c r="B11" s="637"/>
      <c r="C11" s="546"/>
      <c r="D11" s="546"/>
      <c r="E11" s="546"/>
      <c r="F11" s="528" t="s">
        <v>277</v>
      </c>
    </row>
    <row r="12" spans="2:6" ht="17.100000000000001" customHeight="1">
      <c r="B12" s="637"/>
      <c r="C12" s="546"/>
      <c r="D12" s="546"/>
      <c r="E12" s="546"/>
      <c r="F12" s="528" t="s">
        <v>278</v>
      </c>
    </row>
    <row r="13" spans="2:6" ht="17.100000000000001" customHeight="1">
      <c r="B13" s="637"/>
      <c r="C13" s="547"/>
      <c r="D13" s="547"/>
      <c r="E13" s="547"/>
      <c r="F13" s="529" t="s">
        <v>279</v>
      </c>
    </row>
    <row r="14" spans="2:6" ht="17.100000000000001" customHeight="1" thickBot="1">
      <c r="B14" s="637"/>
      <c r="C14" s="548"/>
      <c r="D14" s="548"/>
      <c r="E14" s="548"/>
      <c r="F14" s="530" t="s">
        <v>280</v>
      </c>
    </row>
    <row r="15" spans="2:6" ht="17.100000000000001" customHeight="1" thickBot="1">
      <c r="B15" s="531" t="s">
        <v>281</v>
      </c>
      <c r="C15" s="532">
        <f>SUM(C7:C14)</f>
        <v>0</v>
      </c>
      <c r="D15" s="532">
        <f>SUM(D7:D14)</f>
        <v>0</v>
      </c>
      <c r="E15" s="532">
        <f>SUM(E7:E14)</f>
        <v>0</v>
      </c>
      <c r="F15" s="533"/>
    </row>
    <row r="16" spans="2:6" ht="13.5" thickBot="1"/>
    <row r="17" spans="2:7" ht="33.950000000000003" customHeight="1" thickBot="1">
      <c r="B17" s="534" t="s">
        <v>282</v>
      </c>
      <c r="C17" s="535" t="s">
        <v>283</v>
      </c>
      <c r="D17" s="535" t="s">
        <v>284</v>
      </c>
      <c r="E17" s="535" t="s">
        <v>285</v>
      </c>
      <c r="F17" s="536" t="s">
        <v>271</v>
      </c>
    </row>
    <row r="18" spans="2:7" ht="17.100000000000001" customHeight="1">
      <c r="B18" s="636" t="s">
        <v>272</v>
      </c>
      <c r="C18" s="545"/>
      <c r="D18" s="545"/>
      <c r="E18" s="545"/>
      <c r="F18" s="527" t="s">
        <v>273</v>
      </c>
      <c r="G18" s="537"/>
    </row>
    <row r="19" spans="2:7" ht="17.100000000000001" customHeight="1">
      <c r="B19" s="637"/>
      <c r="C19" s="546"/>
      <c r="D19" s="546"/>
      <c r="E19" s="546"/>
      <c r="F19" s="528" t="s">
        <v>274</v>
      </c>
    </row>
    <row r="20" spans="2:7" ht="17.100000000000001" customHeight="1">
      <c r="B20" s="637"/>
      <c r="C20" s="546"/>
      <c r="D20" s="546"/>
      <c r="E20" s="546"/>
      <c r="F20" s="528" t="s">
        <v>275</v>
      </c>
    </row>
    <row r="21" spans="2:7" ht="17.100000000000001" customHeight="1">
      <c r="B21" s="637"/>
      <c r="C21" s="546"/>
      <c r="D21" s="546"/>
      <c r="E21" s="546"/>
      <c r="F21" s="528" t="s">
        <v>276</v>
      </c>
    </row>
    <row r="22" spans="2:7" ht="17.100000000000001" customHeight="1">
      <c r="B22" s="637"/>
      <c r="C22" s="546"/>
      <c r="D22" s="546"/>
      <c r="E22" s="546"/>
      <c r="F22" s="528" t="s">
        <v>277</v>
      </c>
    </row>
    <row r="23" spans="2:7" ht="17.100000000000001" customHeight="1">
      <c r="B23" s="637"/>
      <c r="C23" s="546"/>
      <c r="D23" s="546"/>
      <c r="E23" s="546"/>
      <c r="F23" s="528" t="s">
        <v>278</v>
      </c>
    </row>
    <row r="24" spans="2:7" ht="17.100000000000001" customHeight="1">
      <c r="B24" s="637"/>
      <c r="C24" s="547"/>
      <c r="D24" s="547"/>
      <c r="E24" s="547"/>
      <c r="F24" s="529" t="s">
        <v>279</v>
      </c>
    </row>
    <row r="25" spans="2:7" ht="17.100000000000001" customHeight="1" thickBot="1">
      <c r="B25" s="637"/>
      <c r="C25" s="548"/>
      <c r="D25" s="548"/>
      <c r="E25" s="548"/>
      <c r="F25" s="530" t="s">
        <v>280</v>
      </c>
    </row>
    <row r="26" spans="2:7" ht="17.100000000000001" customHeight="1" thickBot="1">
      <c r="B26" s="538" t="s">
        <v>281</v>
      </c>
      <c r="C26" s="532">
        <f>SUM(C18:C25)</f>
        <v>0</v>
      </c>
      <c r="D26" s="532">
        <f>SUM(D18:D25)</f>
        <v>0</v>
      </c>
      <c r="E26" s="532">
        <f>SUM(E18:E25)</f>
        <v>0</v>
      </c>
      <c r="F26" s="533"/>
    </row>
    <row r="27" spans="2:7" ht="13.5" thickBot="1"/>
    <row r="28" spans="2:7" ht="24" customHeight="1" thickBot="1">
      <c r="B28" s="539" t="s">
        <v>291</v>
      </c>
      <c r="D28" s="620" t="s">
        <v>286</v>
      </c>
      <c r="E28" s="621"/>
      <c r="F28" s="622"/>
    </row>
    <row r="29" spans="2:7" ht="24" customHeight="1">
      <c r="B29" s="549"/>
      <c r="D29" s="623" t="s">
        <v>58</v>
      </c>
      <c r="E29" s="624"/>
      <c r="F29" s="540" t="s">
        <v>273</v>
      </c>
    </row>
    <row r="30" spans="2:7" ht="24" customHeight="1">
      <c r="B30" s="546"/>
      <c r="D30" s="605" t="s">
        <v>161</v>
      </c>
      <c r="E30" s="606"/>
      <c r="F30" s="541" t="s">
        <v>274</v>
      </c>
    </row>
    <row r="31" spans="2:7" ht="24" customHeight="1">
      <c r="B31" s="546"/>
      <c r="D31" s="605" t="s">
        <v>287</v>
      </c>
      <c r="E31" s="606"/>
      <c r="F31" s="541" t="s">
        <v>275</v>
      </c>
    </row>
    <row r="32" spans="2:7" ht="24" customHeight="1">
      <c r="B32" s="546"/>
      <c r="D32" s="605" t="s">
        <v>259</v>
      </c>
      <c r="E32" s="606"/>
      <c r="F32" s="541" t="s">
        <v>276</v>
      </c>
    </row>
    <row r="33" spans="2:6" ht="24" customHeight="1">
      <c r="B33" s="546"/>
      <c r="D33" s="605" t="s">
        <v>260</v>
      </c>
      <c r="E33" s="606"/>
      <c r="F33" s="541" t="s">
        <v>277</v>
      </c>
    </row>
    <row r="34" spans="2:6" ht="24" customHeight="1">
      <c r="B34" s="546"/>
      <c r="D34" s="605" t="s">
        <v>288</v>
      </c>
      <c r="E34" s="606"/>
      <c r="F34" s="541" t="s">
        <v>278</v>
      </c>
    </row>
    <row r="35" spans="2:6" ht="24" customHeight="1" thickBot="1">
      <c r="B35" s="550"/>
      <c r="D35" s="607" t="s">
        <v>289</v>
      </c>
      <c r="E35" s="608"/>
      <c r="F35" s="542" t="s">
        <v>279</v>
      </c>
    </row>
    <row r="36" spans="2:6" ht="24" customHeight="1" thickBot="1">
      <c r="B36" s="543">
        <f>SUM(B29:B35)</f>
        <v>0</v>
      </c>
      <c r="D36" s="609" t="s">
        <v>290</v>
      </c>
      <c r="E36" s="610"/>
      <c r="F36" s="544" t="s">
        <v>280</v>
      </c>
    </row>
    <row r="37" spans="2:6" ht="13.5" thickBot="1"/>
    <row r="38" spans="2:6">
      <c r="B38" s="611"/>
      <c r="C38" s="612"/>
      <c r="D38" s="612"/>
      <c r="E38" s="612"/>
      <c r="F38" s="613"/>
    </row>
    <row r="39" spans="2:6">
      <c r="B39" s="614"/>
      <c r="C39" s="615"/>
      <c r="D39" s="615"/>
      <c r="E39" s="615"/>
      <c r="F39" s="616"/>
    </row>
    <row r="40" spans="2:6">
      <c r="B40" s="614"/>
      <c r="C40" s="615"/>
      <c r="D40" s="615"/>
      <c r="E40" s="615"/>
      <c r="F40" s="616"/>
    </row>
    <row r="41" spans="2:6" ht="13.5" thickBot="1">
      <c r="B41" s="617"/>
      <c r="C41" s="618"/>
      <c r="D41" s="618"/>
      <c r="E41" s="618"/>
      <c r="F41" s="619"/>
    </row>
  </sheetData>
  <sheetProtection pivotTables="0"/>
  <mergeCells count="15">
    <mergeCell ref="B1:F2"/>
    <mergeCell ref="B4:C4"/>
    <mergeCell ref="D4:F4"/>
    <mergeCell ref="B7:B14"/>
    <mergeCell ref="B18:B25"/>
    <mergeCell ref="D34:E34"/>
    <mergeCell ref="D35:E35"/>
    <mergeCell ref="D36:E36"/>
    <mergeCell ref="B38:F41"/>
    <mergeCell ref="D28:F28"/>
    <mergeCell ref="D29:E29"/>
    <mergeCell ref="D30:E30"/>
    <mergeCell ref="D31:E31"/>
    <mergeCell ref="D32:E32"/>
    <mergeCell ref="D33:E3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D45"/>
  <sheetViews>
    <sheetView zoomScale="140" zoomScaleNormal="140" workbookViewId="0">
      <selection sqref="A1:D2"/>
    </sheetView>
  </sheetViews>
  <sheetFormatPr baseColWidth="10" defaultRowHeight="12.75"/>
  <cols>
    <col min="3" max="3" width="60.7109375" customWidth="1"/>
  </cols>
  <sheetData>
    <row r="1" spans="1:4">
      <c r="A1" s="638">
        <f>Entete!B16</f>
        <v>0</v>
      </c>
      <c r="B1" s="639"/>
      <c r="C1" s="639"/>
      <c r="D1" s="640"/>
    </row>
    <row r="2" spans="1:4" ht="13.5" thickBot="1">
      <c r="A2" s="641"/>
      <c r="B2" s="642"/>
      <c r="C2" s="642"/>
      <c r="D2" s="643"/>
    </row>
    <row r="3" spans="1:4">
      <c r="A3" s="644" t="s">
        <v>261</v>
      </c>
      <c r="B3" s="645"/>
      <c r="C3" s="645"/>
      <c r="D3" s="646"/>
    </row>
    <row r="4" spans="1:4" ht="13.5" thickBot="1">
      <c r="A4" s="647"/>
      <c r="B4" s="648"/>
      <c r="C4" s="648"/>
      <c r="D4" s="649"/>
    </row>
    <row r="5" spans="1:4" ht="13.5" thickBot="1">
      <c r="A5" s="509" t="s">
        <v>29</v>
      </c>
      <c r="B5" s="510" t="s">
        <v>262</v>
      </c>
      <c r="C5" s="511" t="s">
        <v>263</v>
      </c>
      <c r="D5" s="512" t="s">
        <v>264</v>
      </c>
    </row>
    <row r="6" spans="1:4">
      <c r="A6" s="433"/>
      <c r="B6" s="521"/>
      <c r="C6" s="522"/>
      <c r="D6" s="432"/>
    </row>
    <row r="7" spans="1:4">
      <c r="A7" s="513"/>
      <c r="B7" s="514"/>
      <c r="C7" s="515"/>
      <c r="D7" s="516"/>
    </row>
    <row r="8" spans="1:4">
      <c r="A8" s="513"/>
      <c r="B8" s="514"/>
      <c r="C8" s="515"/>
      <c r="D8" s="516"/>
    </row>
    <row r="9" spans="1:4">
      <c r="A9" s="513"/>
      <c r="B9" s="514"/>
      <c r="C9" s="515"/>
      <c r="D9" s="516"/>
    </row>
    <row r="10" spans="1:4">
      <c r="A10" s="513"/>
      <c r="B10" s="514"/>
      <c r="C10" s="515"/>
      <c r="D10" s="516"/>
    </row>
    <row r="11" spans="1:4">
      <c r="A11" s="513"/>
      <c r="B11" s="514"/>
      <c r="C11" s="515"/>
      <c r="D11" s="516"/>
    </row>
    <row r="12" spans="1:4">
      <c r="A12" s="513"/>
      <c r="B12" s="514"/>
      <c r="C12" s="515"/>
      <c r="D12" s="516"/>
    </row>
    <row r="13" spans="1:4">
      <c r="A13" s="513"/>
      <c r="B13" s="514"/>
      <c r="C13" s="515"/>
      <c r="D13" s="516"/>
    </row>
    <row r="14" spans="1:4">
      <c r="A14" s="513"/>
      <c r="B14" s="514"/>
      <c r="C14" s="515"/>
      <c r="D14" s="516"/>
    </row>
    <row r="15" spans="1:4">
      <c r="A15" s="513"/>
      <c r="B15" s="514"/>
      <c r="C15" s="515"/>
      <c r="D15" s="516"/>
    </row>
    <row r="16" spans="1:4">
      <c r="A16" s="513"/>
      <c r="B16" s="514"/>
      <c r="C16" s="515"/>
      <c r="D16" s="516"/>
    </row>
    <row r="17" spans="1:4">
      <c r="A17" s="513"/>
      <c r="B17" s="514"/>
      <c r="C17" s="515"/>
      <c r="D17" s="516"/>
    </row>
    <row r="18" spans="1:4">
      <c r="A18" s="513"/>
      <c r="B18" s="514"/>
      <c r="C18" s="515"/>
      <c r="D18" s="516"/>
    </row>
    <row r="19" spans="1:4">
      <c r="A19" s="513"/>
      <c r="B19" s="514"/>
      <c r="C19" s="515"/>
      <c r="D19" s="516"/>
    </row>
    <row r="20" spans="1:4">
      <c r="A20" s="513"/>
      <c r="B20" s="514"/>
      <c r="C20" s="515"/>
      <c r="D20" s="516"/>
    </row>
    <row r="21" spans="1:4">
      <c r="A21" s="513"/>
      <c r="B21" s="514"/>
      <c r="C21" s="515"/>
      <c r="D21" s="516"/>
    </row>
    <row r="22" spans="1:4">
      <c r="A22" s="513"/>
      <c r="B22" s="514"/>
      <c r="C22" s="515"/>
      <c r="D22" s="516"/>
    </row>
    <row r="23" spans="1:4">
      <c r="A23" s="513"/>
      <c r="B23" s="514"/>
      <c r="C23" s="515"/>
      <c r="D23" s="516"/>
    </row>
    <row r="24" spans="1:4">
      <c r="A24" s="513"/>
      <c r="B24" s="514"/>
      <c r="C24" s="515"/>
      <c r="D24" s="516"/>
    </row>
    <row r="25" spans="1:4">
      <c r="A25" s="513"/>
      <c r="B25" s="514"/>
      <c r="C25" s="515"/>
      <c r="D25" s="516"/>
    </row>
    <row r="26" spans="1:4">
      <c r="A26" s="513"/>
      <c r="B26" s="514"/>
      <c r="C26" s="515"/>
      <c r="D26" s="516"/>
    </row>
    <row r="27" spans="1:4">
      <c r="A27" s="513"/>
      <c r="B27" s="514"/>
      <c r="C27" s="515"/>
      <c r="D27" s="516"/>
    </row>
    <row r="28" spans="1:4">
      <c r="A28" s="513"/>
      <c r="B28" s="514"/>
      <c r="C28" s="515"/>
      <c r="D28" s="516"/>
    </row>
    <row r="29" spans="1:4">
      <c r="A29" s="513"/>
      <c r="B29" s="514"/>
      <c r="C29" s="515"/>
      <c r="D29" s="516"/>
    </row>
    <row r="30" spans="1:4">
      <c r="A30" s="513"/>
      <c r="B30" s="514"/>
      <c r="C30" s="515"/>
      <c r="D30" s="516"/>
    </row>
    <row r="31" spans="1:4">
      <c r="A31" s="513"/>
      <c r="B31" s="514"/>
      <c r="C31" s="515"/>
      <c r="D31" s="516"/>
    </row>
    <row r="32" spans="1:4">
      <c r="A32" s="513"/>
      <c r="B32" s="514"/>
      <c r="C32" s="515"/>
      <c r="D32" s="516"/>
    </row>
    <row r="33" spans="1:4">
      <c r="A33" s="513"/>
      <c r="B33" s="514"/>
      <c r="C33" s="515"/>
      <c r="D33" s="516"/>
    </row>
    <row r="34" spans="1:4">
      <c r="A34" s="513"/>
      <c r="B34" s="514"/>
      <c r="C34" s="515"/>
      <c r="D34" s="516"/>
    </row>
    <row r="35" spans="1:4">
      <c r="A35" s="513"/>
      <c r="B35" s="514"/>
      <c r="C35" s="515"/>
      <c r="D35" s="516"/>
    </row>
    <row r="36" spans="1:4">
      <c r="A36" s="513"/>
      <c r="B36" s="514"/>
      <c r="C36" s="515"/>
      <c r="D36" s="516"/>
    </row>
    <row r="37" spans="1:4">
      <c r="A37" s="513"/>
      <c r="B37" s="514"/>
      <c r="C37" s="515"/>
      <c r="D37" s="516"/>
    </row>
    <row r="38" spans="1:4">
      <c r="A38" s="513"/>
      <c r="B38" s="514"/>
      <c r="C38" s="515"/>
      <c r="D38" s="516"/>
    </row>
    <row r="39" spans="1:4">
      <c r="A39" s="513"/>
      <c r="B39" s="514"/>
      <c r="C39" s="515"/>
      <c r="D39" s="516"/>
    </row>
    <row r="40" spans="1:4">
      <c r="A40" s="513"/>
      <c r="B40" s="514"/>
      <c r="C40" s="515"/>
      <c r="D40" s="516"/>
    </row>
    <row r="41" spans="1:4">
      <c r="A41" s="513"/>
      <c r="B41" s="514"/>
      <c r="C41" s="515"/>
      <c r="D41" s="516"/>
    </row>
    <row r="42" spans="1:4">
      <c r="A42" s="513"/>
      <c r="B42" s="514"/>
      <c r="C42" s="515"/>
      <c r="D42" s="516"/>
    </row>
    <row r="43" spans="1:4">
      <c r="A43" s="513"/>
      <c r="B43" s="514"/>
      <c r="C43" s="515"/>
      <c r="D43" s="516"/>
    </row>
    <row r="44" spans="1:4">
      <c r="A44" s="513"/>
      <c r="B44" s="514"/>
      <c r="C44" s="515"/>
      <c r="D44" s="516"/>
    </row>
    <row r="45" spans="1:4">
      <c r="A45" s="517"/>
      <c r="B45" s="518"/>
      <c r="C45" s="519"/>
      <c r="D45" s="520"/>
    </row>
  </sheetData>
  <mergeCells count="2">
    <mergeCell ref="A1:D2"/>
    <mergeCell ref="A3:D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>
      <selection activeCell="E41" sqref="E41"/>
    </sheetView>
  </sheetViews>
  <sheetFormatPr baseColWidth="10" defaultRowHeight="12.7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cellComments="atEnd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111" r:id="rId4">
          <objectPr defaultSize="0" r:id="rId5">
            <anchor moveWithCells="1">
              <from>
                <xdr:col>0</xdr:col>
                <xdr:colOff>514350</xdr:colOff>
                <xdr:row>42</xdr:row>
                <xdr:rowOff>104775</xdr:rowOff>
              </from>
              <to>
                <xdr:col>8</xdr:col>
                <xdr:colOff>561975</xdr:colOff>
                <xdr:row>93</xdr:row>
                <xdr:rowOff>38100</xdr:rowOff>
              </to>
            </anchor>
          </objectPr>
        </oleObject>
      </mc:Choice>
      <mc:Fallback>
        <oleObject progId="Word.Document.12" shapeId="211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166"/>
  <sheetViews>
    <sheetView showZeros="0" workbookViewId="0">
      <pane ySplit="8" topLeftCell="A9" activePane="bottomLeft" state="frozen"/>
      <selection activeCell="H21" sqref="H21"/>
      <selection pane="bottomLeft"/>
    </sheetView>
  </sheetViews>
  <sheetFormatPr baseColWidth="10" defaultRowHeight="12.75"/>
  <cols>
    <col min="1" max="1" width="12" style="434" customWidth="1"/>
    <col min="2" max="2" width="10.7109375" style="434" customWidth="1"/>
    <col min="3" max="3" width="20.7109375" style="434" customWidth="1"/>
    <col min="4" max="5" width="11.7109375" style="434" customWidth="1"/>
    <col min="6" max="6" width="35.7109375" style="434" customWidth="1"/>
    <col min="7" max="10" width="12.7109375" style="434" customWidth="1"/>
    <col min="11" max="16384" width="11.42578125" style="434"/>
  </cols>
  <sheetData>
    <row r="1" spans="1:10" ht="14.1" customHeight="1">
      <c r="A1" s="570"/>
      <c r="B1" s="570" t="str">
        <f xml:space="preserve"> "SUIVI RELEVE DE COMPTE" &amp;" "&amp;Entete!C21</f>
        <v xml:space="preserve">SUIVI RELEVE DE COMPTE </v>
      </c>
      <c r="C1" s="571"/>
      <c r="D1" s="571"/>
      <c r="E1" s="571"/>
      <c r="F1" s="571"/>
      <c r="G1" s="575" t="s">
        <v>247</v>
      </c>
      <c r="H1" s="575"/>
      <c r="I1" s="575"/>
      <c r="J1" s="575"/>
    </row>
    <row r="2" spans="1:10" s="435" customFormat="1" ht="14.1" customHeight="1">
      <c r="A2" s="461"/>
      <c r="B2" s="461" t="s">
        <v>243</v>
      </c>
      <c r="C2" s="461" t="s">
        <v>258</v>
      </c>
      <c r="D2" s="463"/>
      <c r="E2" s="463" t="s">
        <v>244</v>
      </c>
      <c r="F2" s="464" t="s">
        <v>258</v>
      </c>
      <c r="G2" s="464" t="s">
        <v>258</v>
      </c>
      <c r="H2" s="462"/>
      <c r="I2" s="462"/>
      <c r="J2" s="462"/>
    </row>
    <row r="3" spans="1:10" s="435" customFormat="1" ht="14.1" customHeight="1">
      <c r="A3" s="462"/>
      <c r="B3" s="461" t="s">
        <v>241</v>
      </c>
      <c r="C3" s="462"/>
      <c r="D3" s="463"/>
      <c r="E3" s="463" t="s">
        <v>245</v>
      </c>
      <c r="F3" s="464" t="s">
        <v>258</v>
      </c>
      <c r="G3" s="464" t="s">
        <v>258</v>
      </c>
      <c r="H3" s="462"/>
      <c r="I3" s="465"/>
      <c r="J3" s="465"/>
    </row>
    <row r="4" spans="1:10" s="435" customFormat="1" ht="14.1" customHeight="1">
      <c r="A4" s="462"/>
      <c r="B4" s="461" t="s">
        <v>242</v>
      </c>
      <c r="C4" s="462"/>
      <c r="D4" s="463"/>
      <c r="E4" s="463" t="s">
        <v>246</v>
      </c>
      <c r="F4" s="464" t="s">
        <v>258</v>
      </c>
      <c r="G4" s="464" t="s">
        <v>258</v>
      </c>
      <c r="H4" s="462"/>
      <c r="I4" s="465"/>
      <c r="J4" s="465"/>
    </row>
    <row r="5" spans="1:10" s="435" customFormat="1" ht="14.1" customHeight="1">
      <c r="A5" s="462"/>
      <c r="B5" s="461" t="s">
        <v>258</v>
      </c>
      <c r="C5" s="462"/>
      <c r="D5" s="463"/>
      <c r="E5" s="463"/>
      <c r="F5" s="464"/>
      <c r="G5" s="464" t="s">
        <v>258</v>
      </c>
      <c r="H5" s="462"/>
      <c r="I5" s="465"/>
      <c r="J5" s="465"/>
    </row>
    <row r="6" spans="1:10" s="435" customFormat="1" ht="14.1" customHeight="1">
      <c r="A6" s="573"/>
      <c r="F6" s="569">
        <f>G133</f>
        <v>1E-22</v>
      </c>
      <c r="G6" s="572"/>
      <c r="I6" s="574"/>
      <c r="J6" s="574"/>
    </row>
    <row r="7" spans="1:10" s="435" customFormat="1" ht="14.1" customHeight="1">
      <c r="A7" s="436"/>
      <c r="B7" s="437"/>
      <c r="C7" s="438"/>
      <c r="D7" s="438"/>
      <c r="E7" s="438" t="s">
        <v>232</v>
      </c>
      <c r="F7" s="551" t="str">
        <f>"31 décembre " &amp; (Entete!C21 - 1)</f>
        <v>31 décembre -1</v>
      </c>
      <c r="G7" s="576">
        <v>1E-22</v>
      </c>
      <c r="H7" s="459"/>
      <c r="I7" s="439">
        <f>G7*6.55957</f>
        <v>6.5595700000000005E-22</v>
      </c>
      <c r="J7" s="440"/>
    </row>
    <row r="8" spans="1:10" s="441" customFormat="1" ht="14.1" customHeight="1">
      <c r="A8" s="562" t="s">
        <v>233</v>
      </c>
      <c r="B8" s="563" t="s">
        <v>29</v>
      </c>
      <c r="C8" s="564" t="s">
        <v>234</v>
      </c>
      <c r="D8" s="565" t="s">
        <v>293</v>
      </c>
      <c r="E8" s="565" t="s">
        <v>294</v>
      </c>
      <c r="F8" s="565" t="s">
        <v>295</v>
      </c>
      <c r="G8" s="566" t="s">
        <v>235</v>
      </c>
      <c r="H8" s="567" t="s">
        <v>236</v>
      </c>
      <c r="I8" s="566" t="s">
        <v>237</v>
      </c>
      <c r="J8" s="568" t="s">
        <v>238</v>
      </c>
    </row>
    <row r="9" spans="1:10" s="435" customFormat="1" ht="14.1" customHeight="1">
      <c r="A9" s="552"/>
      <c r="B9" s="300"/>
      <c r="C9" s="556"/>
      <c r="D9" s="557"/>
      <c r="E9" s="557"/>
      <c r="F9" s="558"/>
      <c r="G9" s="466"/>
      <c r="H9" s="467"/>
      <c r="I9" s="442">
        <f t="shared" ref="I9:J24" si="0">G9*6.55957</f>
        <v>0</v>
      </c>
      <c r="J9" s="554">
        <f t="shared" si="0"/>
        <v>0</v>
      </c>
    </row>
    <row r="10" spans="1:10" s="435" customFormat="1" ht="14.1" customHeight="1">
      <c r="A10" s="553"/>
      <c r="B10" s="301"/>
      <c r="C10" s="559"/>
      <c r="D10" s="560"/>
      <c r="E10" s="560"/>
      <c r="F10" s="561"/>
      <c r="G10" s="468"/>
      <c r="H10" s="469"/>
      <c r="I10" s="443">
        <f t="shared" si="0"/>
        <v>0</v>
      </c>
      <c r="J10" s="555">
        <f t="shared" si="0"/>
        <v>0</v>
      </c>
    </row>
    <row r="11" spans="1:10" s="435" customFormat="1" ht="14.1" customHeight="1">
      <c r="A11" s="553"/>
      <c r="B11" s="301"/>
      <c r="C11" s="559"/>
      <c r="D11" s="560"/>
      <c r="E11" s="560"/>
      <c r="F11" s="561"/>
      <c r="G11" s="468"/>
      <c r="H11" s="469"/>
      <c r="I11" s="443">
        <f t="shared" si="0"/>
        <v>0</v>
      </c>
      <c r="J11" s="555">
        <f t="shared" si="0"/>
        <v>0</v>
      </c>
    </row>
    <row r="12" spans="1:10" s="435" customFormat="1" ht="14.1" customHeight="1">
      <c r="A12" s="553"/>
      <c r="B12" s="301"/>
      <c r="C12" s="559"/>
      <c r="D12" s="560"/>
      <c r="E12" s="560"/>
      <c r="F12" s="561"/>
      <c r="G12" s="468"/>
      <c r="H12" s="469"/>
      <c r="I12" s="443">
        <f t="shared" si="0"/>
        <v>0</v>
      </c>
      <c r="J12" s="555">
        <f t="shared" si="0"/>
        <v>0</v>
      </c>
    </row>
    <row r="13" spans="1:10" s="435" customFormat="1" ht="14.1" customHeight="1">
      <c r="A13" s="553"/>
      <c r="B13" s="301"/>
      <c r="C13" s="559"/>
      <c r="D13" s="560"/>
      <c r="E13" s="560"/>
      <c r="F13" s="561"/>
      <c r="G13" s="468"/>
      <c r="H13" s="469"/>
      <c r="I13" s="443">
        <f t="shared" si="0"/>
        <v>0</v>
      </c>
      <c r="J13" s="555">
        <f t="shared" si="0"/>
        <v>0</v>
      </c>
    </row>
    <row r="14" spans="1:10" s="435" customFormat="1" ht="14.1" customHeight="1">
      <c r="A14" s="553"/>
      <c r="B14" s="301"/>
      <c r="C14" s="559"/>
      <c r="D14" s="560"/>
      <c r="E14" s="560"/>
      <c r="F14" s="561"/>
      <c r="G14" s="468"/>
      <c r="H14" s="469"/>
      <c r="I14" s="443">
        <f t="shared" si="0"/>
        <v>0</v>
      </c>
      <c r="J14" s="555">
        <f t="shared" si="0"/>
        <v>0</v>
      </c>
    </row>
    <row r="15" spans="1:10" s="435" customFormat="1" ht="14.1" customHeight="1">
      <c r="A15" s="553"/>
      <c r="B15" s="301"/>
      <c r="C15" s="559"/>
      <c r="D15" s="560"/>
      <c r="E15" s="560"/>
      <c r="F15" s="561"/>
      <c r="G15" s="468"/>
      <c r="H15" s="469"/>
      <c r="I15" s="443">
        <f t="shared" si="0"/>
        <v>0</v>
      </c>
      <c r="J15" s="555">
        <f t="shared" si="0"/>
        <v>0</v>
      </c>
    </row>
    <row r="16" spans="1:10" s="435" customFormat="1" ht="14.1" customHeight="1">
      <c r="A16" s="553"/>
      <c r="B16" s="301"/>
      <c r="C16" s="559"/>
      <c r="D16" s="560"/>
      <c r="E16" s="560"/>
      <c r="F16" s="561"/>
      <c r="G16" s="468"/>
      <c r="H16" s="469"/>
      <c r="I16" s="443">
        <f t="shared" si="0"/>
        <v>0</v>
      </c>
      <c r="J16" s="555">
        <f t="shared" si="0"/>
        <v>0</v>
      </c>
    </row>
    <row r="17" spans="1:10" s="435" customFormat="1" ht="14.1" customHeight="1">
      <c r="A17" s="553"/>
      <c r="B17" s="301"/>
      <c r="C17" s="559"/>
      <c r="D17" s="560"/>
      <c r="E17" s="560"/>
      <c r="F17" s="561"/>
      <c r="G17" s="468"/>
      <c r="H17" s="469"/>
      <c r="I17" s="443">
        <f t="shared" si="0"/>
        <v>0</v>
      </c>
      <c r="J17" s="555">
        <f t="shared" si="0"/>
        <v>0</v>
      </c>
    </row>
    <row r="18" spans="1:10" s="435" customFormat="1" ht="14.1" customHeight="1">
      <c r="A18" s="553"/>
      <c r="B18" s="301"/>
      <c r="C18" s="559"/>
      <c r="D18" s="560"/>
      <c r="E18" s="560"/>
      <c r="F18" s="561"/>
      <c r="G18" s="468"/>
      <c r="H18" s="469"/>
      <c r="I18" s="443">
        <f t="shared" si="0"/>
        <v>0</v>
      </c>
      <c r="J18" s="555">
        <f t="shared" si="0"/>
        <v>0</v>
      </c>
    </row>
    <row r="19" spans="1:10" s="435" customFormat="1" ht="14.1" customHeight="1">
      <c r="A19" s="553"/>
      <c r="B19" s="301"/>
      <c r="C19" s="559"/>
      <c r="D19" s="560"/>
      <c r="E19" s="560"/>
      <c r="F19" s="561"/>
      <c r="G19" s="468"/>
      <c r="H19" s="469"/>
      <c r="I19" s="443">
        <f t="shared" si="0"/>
        <v>0</v>
      </c>
      <c r="J19" s="555">
        <f t="shared" si="0"/>
        <v>0</v>
      </c>
    </row>
    <row r="20" spans="1:10" s="435" customFormat="1" ht="14.1" customHeight="1">
      <c r="A20" s="553"/>
      <c r="B20" s="301"/>
      <c r="C20" s="559"/>
      <c r="D20" s="560"/>
      <c r="E20" s="560"/>
      <c r="F20" s="561"/>
      <c r="G20" s="468"/>
      <c r="H20" s="469"/>
      <c r="I20" s="443">
        <f t="shared" si="0"/>
        <v>0</v>
      </c>
      <c r="J20" s="555">
        <f t="shared" si="0"/>
        <v>0</v>
      </c>
    </row>
    <row r="21" spans="1:10" s="435" customFormat="1" ht="14.1" customHeight="1">
      <c r="A21" s="553"/>
      <c r="B21" s="301"/>
      <c r="C21" s="559"/>
      <c r="D21" s="560"/>
      <c r="E21" s="560"/>
      <c r="F21" s="561"/>
      <c r="G21" s="468"/>
      <c r="H21" s="469"/>
      <c r="I21" s="443">
        <f t="shared" si="0"/>
        <v>0</v>
      </c>
      <c r="J21" s="555">
        <f t="shared" si="0"/>
        <v>0</v>
      </c>
    </row>
    <row r="22" spans="1:10" s="435" customFormat="1" ht="14.1" customHeight="1">
      <c r="A22" s="553"/>
      <c r="B22" s="301"/>
      <c r="C22" s="559"/>
      <c r="D22" s="560"/>
      <c r="E22" s="560"/>
      <c r="F22" s="561"/>
      <c r="G22" s="468"/>
      <c r="H22" s="469"/>
      <c r="I22" s="443">
        <f t="shared" si="0"/>
        <v>0</v>
      </c>
      <c r="J22" s="555">
        <f t="shared" si="0"/>
        <v>0</v>
      </c>
    </row>
    <row r="23" spans="1:10" s="435" customFormat="1" ht="14.1" customHeight="1">
      <c r="A23" s="553"/>
      <c r="B23" s="301"/>
      <c r="C23" s="559"/>
      <c r="D23" s="560"/>
      <c r="E23" s="560"/>
      <c r="F23" s="561"/>
      <c r="G23" s="468"/>
      <c r="H23" s="469"/>
      <c r="I23" s="443">
        <f t="shared" si="0"/>
        <v>0</v>
      </c>
      <c r="J23" s="555">
        <f t="shared" si="0"/>
        <v>0</v>
      </c>
    </row>
    <row r="24" spans="1:10" s="435" customFormat="1" ht="14.1" customHeight="1">
      <c r="A24" s="553"/>
      <c r="B24" s="301"/>
      <c r="C24" s="559"/>
      <c r="D24" s="560"/>
      <c r="E24" s="560"/>
      <c r="F24" s="561"/>
      <c r="G24" s="468"/>
      <c r="H24" s="469"/>
      <c r="I24" s="443">
        <f t="shared" si="0"/>
        <v>0</v>
      </c>
      <c r="J24" s="555">
        <f t="shared" si="0"/>
        <v>0</v>
      </c>
    </row>
    <row r="25" spans="1:10" s="435" customFormat="1" ht="14.1" customHeight="1">
      <c r="A25" s="553"/>
      <c r="B25" s="301"/>
      <c r="C25" s="559"/>
      <c r="D25" s="560"/>
      <c r="E25" s="560"/>
      <c r="F25" s="561"/>
      <c r="G25" s="468"/>
      <c r="H25" s="469"/>
      <c r="I25" s="443">
        <f t="shared" ref="I25:J70" si="1">G25*6.55957</f>
        <v>0</v>
      </c>
      <c r="J25" s="555">
        <f t="shared" si="1"/>
        <v>0</v>
      </c>
    </row>
    <row r="26" spans="1:10" s="435" customFormat="1" ht="14.1" customHeight="1">
      <c r="A26" s="553"/>
      <c r="B26" s="301"/>
      <c r="C26" s="559"/>
      <c r="D26" s="560"/>
      <c r="E26" s="560"/>
      <c r="F26" s="561"/>
      <c r="G26" s="468"/>
      <c r="H26" s="469"/>
      <c r="I26" s="443">
        <f t="shared" si="1"/>
        <v>0</v>
      </c>
      <c r="J26" s="555">
        <f t="shared" si="1"/>
        <v>0</v>
      </c>
    </row>
    <row r="27" spans="1:10" s="435" customFormat="1" ht="14.1" customHeight="1">
      <c r="A27" s="553"/>
      <c r="B27" s="301"/>
      <c r="C27" s="559"/>
      <c r="D27" s="560"/>
      <c r="E27" s="560"/>
      <c r="F27" s="561"/>
      <c r="G27" s="468"/>
      <c r="H27" s="469"/>
      <c r="I27" s="443">
        <f t="shared" si="1"/>
        <v>0</v>
      </c>
      <c r="J27" s="555">
        <f t="shared" si="1"/>
        <v>0</v>
      </c>
    </row>
    <row r="28" spans="1:10" s="435" customFormat="1" ht="14.1" customHeight="1">
      <c r="A28" s="553"/>
      <c r="B28" s="301"/>
      <c r="C28" s="559"/>
      <c r="D28" s="560"/>
      <c r="E28" s="560"/>
      <c r="F28" s="561"/>
      <c r="G28" s="468"/>
      <c r="H28" s="469"/>
      <c r="I28" s="443">
        <f t="shared" si="1"/>
        <v>0</v>
      </c>
      <c r="J28" s="555">
        <f t="shared" si="1"/>
        <v>0</v>
      </c>
    </row>
    <row r="29" spans="1:10" s="435" customFormat="1" ht="14.1" customHeight="1">
      <c r="A29" s="553"/>
      <c r="B29" s="301"/>
      <c r="C29" s="559"/>
      <c r="D29" s="560"/>
      <c r="E29" s="560"/>
      <c r="F29" s="561"/>
      <c r="G29" s="468"/>
      <c r="H29" s="469"/>
      <c r="I29" s="443">
        <f t="shared" si="1"/>
        <v>0</v>
      </c>
      <c r="J29" s="555">
        <f t="shared" si="1"/>
        <v>0</v>
      </c>
    </row>
    <row r="30" spans="1:10" s="435" customFormat="1" ht="14.1" customHeight="1">
      <c r="A30" s="553"/>
      <c r="B30" s="301"/>
      <c r="C30" s="559"/>
      <c r="D30" s="560"/>
      <c r="E30" s="560"/>
      <c r="F30" s="561"/>
      <c r="G30" s="468"/>
      <c r="H30" s="469"/>
      <c r="I30" s="443">
        <f t="shared" si="1"/>
        <v>0</v>
      </c>
      <c r="J30" s="555">
        <f t="shared" si="1"/>
        <v>0</v>
      </c>
    </row>
    <row r="31" spans="1:10" s="435" customFormat="1" ht="14.1" customHeight="1">
      <c r="A31" s="553"/>
      <c r="B31" s="301"/>
      <c r="C31" s="559"/>
      <c r="D31" s="560"/>
      <c r="E31" s="560"/>
      <c r="F31" s="561"/>
      <c r="G31" s="468"/>
      <c r="H31" s="469"/>
      <c r="I31" s="443">
        <f t="shared" si="1"/>
        <v>0</v>
      </c>
      <c r="J31" s="555">
        <f t="shared" si="1"/>
        <v>0</v>
      </c>
    </row>
    <row r="32" spans="1:10" s="435" customFormat="1" ht="14.1" customHeight="1">
      <c r="A32" s="553"/>
      <c r="B32" s="301"/>
      <c r="C32" s="559"/>
      <c r="D32" s="560"/>
      <c r="E32" s="560"/>
      <c r="F32" s="561"/>
      <c r="G32" s="468"/>
      <c r="H32" s="469"/>
      <c r="I32" s="443">
        <f t="shared" si="1"/>
        <v>0</v>
      </c>
      <c r="J32" s="555">
        <f t="shared" si="1"/>
        <v>0</v>
      </c>
    </row>
    <row r="33" spans="1:10" s="435" customFormat="1" ht="14.1" customHeight="1">
      <c r="A33" s="553"/>
      <c r="B33" s="301"/>
      <c r="C33" s="559"/>
      <c r="D33" s="560"/>
      <c r="E33" s="560"/>
      <c r="F33" s="561"/>
      <c r="G33" s="468"/>
      <c r="H33" s="469"/>
      <c r="I33" s="443">
        <f t="shared" si="1"/>
        <v>0</v>
      </c>
      <c r="J33" s="555">
        <f t="shared" si="1"/>
        <v>0</v>
      </c>
    </row>
    <row r="34" spans="1:10" s="435" customFormat="1" ht="14.1" customHeight="1">
      <c r="A34" s="553"/>
      <c r="B34" s="301"/>
      <c r="C34" s="559"/>
      <c r="D34" s="560"/>
      <c r="E34" s="560"/>
      <c r="F34" s="561"/>
      <c r="G34" s="468"/>
      <c r="H34" s="469"/>
      <c r="I34" s="443">
        <f t="shared" si="1"/>
        <v>0</v>
      </c>
      <c r="J34" s="555">
        <f t="shared" si="1"/>
        <v>0</v>
      </c>
    </row>
    <row r="35" spans="1:10" s="435" customFormat="1" ht="14.1" customHeight="1">
      <c r="A35" s="553"/>
      <c r="B35" s="301"/>
      <c r="C35" s="559"/>
      <c r="D35" s="560"/>
      <c r="E35" s="560"/>
      <c r="F35" s="561"/>
      <c r="G35" s="468"/>
      <c r="H35" s="469"/>
      <c r="I35" s="443">
        <f t="shared" si="1"/>
        <v>0</v>
      </c>
      <c r="J35" s="555">
        <f t="shared" si="1"/>
        <v>0</v>
      </c>
    </row>
    <row r="36" spans="1:10" s="435" customFormat="1" ht="14.1" customHeight="1">
      <c r="A36" s="553"/>
      <c r="B36" s="301"/>
      <c r="C36" s="559"/>
      <c r="D36" s="560"/>
      <c r="E36" s="560"/>
      <c r="F36" s="561"/>
      <c r="G36" s="468"/>
      <c r="H36" s="469"/>
      <c r="I36" s="443">
        <f t="shared" si="1"/>
        <v>0</v>
      </c>
      <c r="J36" s="555">
        <f t="shared" si="1"/>
        <v>0</v>
      </c>
    </row>
    <row r="37" spans="1:10" s="435" customFormat="1" ht="14.1" customHeight="1">
      <c r="A37" s="553"/>
      <c r="B37" s="301"/>
      <c r="C37" s="559"/>
      <c r="D37" s="560"/>
      <c r="E37" s="560"/>
      <c r="F37" s="561"/>
      <c r="G37" s="468"/>
      <c r="H37" s="469"/>
      <c r="I37" s="443">
        <f t="shared" si="1"/>
        <v>0</v>
      </c>
      <c r="J37" s="555">
        <f t="shared" si="1"/>
        <v>0</v>
      </c>
    </row>
    <row r="38" spans="1:10" s="435" customFormat="1" ht="14.1" customHeight="1">
      <c r="A38" s="553"/>
      <c r="B38" s="301"/>
      <c r="C38" s="559"/>
      <c r="D38" s="560"/>
      <c r="E38" s="560"/>
      <c r="F38" s="561"/>
      <c r="G38" s="468"/>
      <c r="H38" s="469"/>
      <c r="I38" s="443">
        <f t="shared" si="1"/>
        <v>0</v>
      </c>
      <c r="J38" s="555">
        <f t="shared" si="1"/>
        <v>0</v>
      </c>
    </row>
    <row r="39" spans="1:10" s="435" customFormat="1" ht="14.1" customHeight="1">
      <c r="A39" s="553"/>
      <c r="B39" s="301"/>
      <c r="C39" s="559"/>
      <c r="D39" s="560"/>
      <c r="E39" s="560"/>
      <c r="F39" s="561"/>
      <c r="G39" s="468"/>
      <c r="H39" s="469"/>
      <c r="I39" s="443">
        <f t="shared" si="1"/>
        <v>0</v>
      </c>
      <c r="J39" s="555">
        <f t="shared" si="1"/>
        <v>0</v>
      </c>
    </row>
    <row r="40" spans="1:10" s="435" customFormat="1" ht="14.1" customHeight="1">
      <c r="A40" s="553"/>
      <c r="B40" s="301"/>
      <c r="C40" s="559"/>
      <c r="D40" s="560"/>
      <c r="E40" s="560"/>
      <c r="F40" s="561"/>
      <c r="G40" s="468"/>
      <c r="H40" s="469"/>
      <c r="I40" s="443">
        <f t="shared" si="1"/>
        <v>0</v>
      </c>
      <c r="J40" s="555">
        <f t="shared" si="1"/>
        <v>0</v>
      </c>
    </row>
    <row r="41" spans="1:10" s="435" customFormat="1" ht="14.1" customHeight="1">
      <c r="A41" s="553"/>
      <c r="B41" s="301"/>
      <c r="C41" s="559"/>
      <c r="D41" s="560"/>
      <c r="E41" s="560"/>
      <c r="F41" s="561"/>
      <c r="G41" s="468"/>
      <c r="H41" s="469"/>
      <c r="I41" s="443">
        <f t="shared" si="1"/>
        <v>0</v>
      </c>
      <c r="J41" s="555">
        <f t="shared" si="1"/>
        <v>0</v>
      </c>
    </row>
    <row r="42" spans="1:10" s="435" customFormat="1" ht="14.1" customHeight="1">
      <c r="A42" s="553"/>
      <c r="B42" s="301"/>
      <c r="C42" s="559"/>
      <c r="D42" s="560"/>
      <c r="E42" s="560"/>
      <c r="F42" s="561"/>
      <c r="G42" s="468"/>
      <c r="H42" s="469"/>
      <c r="I42" s="443">
        <f t="shared" si="1"/>
        <v>0</v>
      </c>
      <c r="J42" s="555">
        <f t="shared" si="1"/>
        <v>0</v>
      </c>
    </row>
    <row r="43" spans="1:10" s="435" customFormat="1" ht="14.1" customHeight="1">
      <c r="A43" s="553"/>
      <c r="B43" s="301"/>
      <c r="C43" s="559"/>
      <c r="D43" s="560"/>
      <c r="E43" s="560"/>
      <c r="F43" s="561"/>
      <c r="G43" s="468"/>
      <c r="H43" s="469"/>
      <c r="I43" s="443">
        <f t="shared" si="1"/>
        <v>0</v>
      </c>
      <c r="J43" s="555">
        <f t="shared" si="1"/>
        <v>0</v>
      </c>
    </row>
    <row r="44" spans="1:10" s="435" customFormat="1" ht="14.1" customHeight="1">
      <c r="A44" s="553"/>
      <c r="B44" s="301"/>
      <c r="C44" s="559"/>
      <c r="D44" s="560"/>
      <c r="E44" s="560"/>
      <c r="F44" s="561"/>
      <c r="G44" s="468"/>
      <c r="H44" s="469"/>
      <c r="I44" s="443">
        <f t="shared" si="1"/>
        <v>0</v>
      </c>
      <c r="J44" s="555">
        <f t="shared" si="1"/>
        <v>0</v>
      </c>
    </row>
    <row r="45" spans="1:10" s="435" customFormat="1" ht="14.1" customHeight="1">
      <c r="A45" s="553"/>
      <c r="B45" s="301"/>
      <c r="C45" s="559"/>
      <c r="D45" s="560"/>
      <c r="E45" s="560"/>
      <c r="F45" s="561"/>
      <c r="G45" s="468"/>
      <c r="H45" s="469"/>
      <c r="I45" s="443">
        <f t="shared" si="1"/>
        <v>0</v>
      </c>
      <c r="J45" s="555">
        <f t="shared" si="1"/>
        <v>0</v>
      </c>
    </row>
    <row r="46" spans="1:10" s="435" customFormat="1" ht="14.1" customHeight="1">
      <c r="A46" s="553"/>
      <c r="B46" s="301"/>
      <c r="C46" s="559"/>
      <c r="D46" s="560"/>
      <c r="E46" s="560"/>
      <c r="F46" s="561"/>
      <c r="G46" s="468"/>
      <c r="H46" s="469"/>
      <c r="I46" s="443">
        <f t="shared" si="1"/>
        <v>0</v>
      </c>
      <c r="J46" s="555">
        <f t="shared" si="1"/>
        <v>0</v>
      </c>
    </row>
    <row r="47" spans="1:10" s="435" customFormat="1" ht="14.1" customHeight="1">
      <c r="A47" s="553"/>
      <c r="B47" s="301"/>
      <c r="C47" s="559"/>
      <c r="D47" s="560"/>
      <c r="E47" s="560"/>
      <c r="F47" s="561"/>
      <c r="G47" s="468"/>
      <c r="H47" s="469"/>
      <c r="I47" s="443">
        <f t="shared" si="1"/>
        <v>0</v>
      </c>
      <c r="J47" s="555">
        <f t="shared" si="1"/>
        <v>0</v>
      </c>
    </row>
    <row r="48" spans="1:10" s="435" customFormat="1" ht="14.1" customHeight="1">
      <c r="A48" s="553"/>
      <c r="B48" s="301"/>
      <c r="C48" s="559"/>
      <c r="D48" s="560"/>
      <c r="E48" s="560"/>
      <c r="F48" s="561"/>
      <c r="G48" s="468"/>
      <c r="H48" s="469"/>
      <c r="I48" s="443">
        <f t="shared" si="1"/>
        <v>0</v>
      </c>
      <c r="J48" s="555">
        <f t="shared" si="1"/>
        <v>0</v>
      </c>
    </row>
    <row r="49" spans="1:10" s="435" customFormat="1" ht="14.1" customHeight="1">
      <c r="A49" s="553"/>
      <c r="B49" s="301"/>
      <c r="C49" s="559"/>
      <c r="D49" s="560"/>
      <c r="E49" s="560"/>
      <c r="F49" s="561"/>
      <c r="G49" s="468"/>
      <c r="H49" s="469"/>
      <c r="I49" s="443">
        <f t="shared" si="1"/>
        <v>0</v>
      </c>
      <c r="J49" s="555">
        <f t="shared" si="1"/>
        <v>0</v>
      </c>
    </row>
    <row r="50" spans="1:10" s="435" customFormat="1" ht="14.1" customHeight="1">
      <c r="A50" s="553"/>
      <c r="B50" s="301"/>
      <c r="C50" s="559"/>
      <c r="D50" s="560"/>
      <c r="E50" s="560"/>
      <c r="F50" s="561"/>
      <c r="G50" s="468"/>
      <c r="H50" s="469"/>
      <c r="I50" s="443">
        <f t="shared" si="1"/>
        <v>0</v>
      </c>
      <c r="J50" s="555">
        <f t="shared" si="1"/>
        <v>0</v>
      </c>
    </row>
    <row r="51" spans="1:10" s="435" customFormat="1" ht="14.1" customHeight="1">
      <c r="A51" s="553"/>
      <c r="B51" s="301"/>
      <c r="C51" s="559"/>
      <c r="D51" s="560"/>
      <c r="E51" s="560"/>
      <c r="F51" s="561"/>
      <c r="G51" s="468"/>
      <c r="H51" s="469"/>
      <c r="I51" s="443">
        <f t="shared" si="1"/>
        <v>0</v>
      </c>
      <c r="J51" s="555">
        <f t="shared" si="1"/>
        <v>0</v>
      </c>
    </row>
    <row r="52" spans="1:10" s="435" customFormat="1" ht="14.1" customHeight="1">
      <c r="A52" s="553"/>
      <c r="B52" s="301"/>
      <c r="C52" s="559"/>
      <c r="D52" s="560"/>
      <c r="E52" s="560"/>
      <c r="F52" s="561"/>
      <c r="G52" s="468"/>
      <c r="H52" s="469"/>
      <c r="I52" s="443">
        <f t="shared" si="1"/>
        <v>0</v>
      </c>
      <c r="J52" s="555">
        <f t="shared" si="1"/>
        <v>0</v>
      </c>
    </row>
    <row r="53" spans="1:10" s="435" customFormat="1" ht="14.1" customHeight="1">
      <c r="A53" s="553"/>
      <c r="B53" s="301"/>
      <c r="C53" s="559"/>
      <c r="D53" s="560"/>
      <c r="E53" s="560"/>
      <c r="F53" s="561"/>
      <c r="G53" s="468"/>
      <c r="H53" s="469"/>
      <c r="I53" s="443">
        <f t="shared" si="1"/>
        <v>0</v>
      </c>
      <c r="J53" s="555">
        <f t="shared" si="1"/>
        <v>0</v>
      </c>
    </row>
    <row r="54" spans="1:10" s="435" customFormat="1" ht="14.1" customHeight="1">
      <c r="A54" s="553"/>
      <c r="B54" s="301"/>
      <c r="C54" s="559"/>
      <c r="D54" s="560"/>
      <c r="E54" s="560"/>
      <c r="F54" s="561"/>
      <c r="G54" s="468"/>
      <c r="H54" s="469"/>
      <c r="I54" s="443">
        <f t="shared" si="1"/>
        <v>0</v>
      </c>
      <c r="J54" s="555">
        <f t="shared" si="1"/>
        <v>0</v>
      </c>
    </row>
    <row r="55" spans="1:10" s="435" customFormat="1" ht="14.1" customHeight="1">
      <c r="A55" s="553"/>
      <c r="B55" s="301"/>
      <c r="C55" s="559"/>
      <c r="D55" s="560"/>
      <c r="E55" s="560"/>
      <c r="F55" s="561"/>
      <c r="G55" s="468"/>
      <c r="H55" s="469"/>
      <c r="I55" s="443">
        <f t="shared" si="1"/>
        <v>0</v>
      </c>
      <c r="J55" s="555">
        <f t="shared" si="1"/>
        <v>0</v>
      </c>
    </row>
    <row r="56" spans="1:10" s="435" customFormat="1" ht="14.1" customHeight="1">
      <c r="A56" s="553"/>
      <c r="B56" s="301"/>
      <c r="C56" s="559"/>
      <c r="D56" s="560"/>
      <c r="E56" s="560"/>
      <c r="F56" s="561"/>
      <c r="G56" s="468"/>
      <c r="H56" s="469"/>
      <c r="I56" s="443">
        <f t="shared" si="1"/>
        <v>0</v>
      </c>
      <c r="J56" s="555">
        <f t="shared" si="1"/>
        <v>0</v>
      </c>
    </row>
    <row r="57" spans="1:10" s="435" customFormat="1" ht="14.1" customHeight="1">
      <c r="A57" s="553"/>
      <c r="B57" s="301"/>
      <c r="C57" s="559"/>
      <c r="D57" s="560"/>
      <c r="E57" s="560"/>
      <c r="F57" s="561"/>
      <c r="G57" s="468"/>
      <c r="H57" s="469"/>
      <c r="I57" s="443">
        <f t="shared" si="1"/>
        <v>0</v>
      </c>
      <c r="J57" s="555">
        <f t="shared" si="1"/>
        <v>0</v>
      </c>
    </row>
    <row r="58" spans="1:10" s="435" customFormat="1" ht="14.1" customHeight="1">
      <c r="A58" s="553"/>
      <c r="B58" s="301"/>
      <c r="C58" s="559"/>
      <c r="D58" s="560"/>
      <c r="E58" s="560"/>
      <c r="F58" s="561"/>
      <c r="G58" s="468"/>
      <c r="H58" s="469"/>
      <c r="I58" s="443">
        <f t="shared" si="1"/>
        <v>0</v>
      </c>
      <c r="J58" s="555">
        <f t="shared" si="1"/>
        <v>0</v>
      </c>
    </row>
    <row r="59" spans="1:10" s="435" customFormat="1" ht="14.1" customHeight="1">
      <c r="A59" s="553"/>
      <c r="B59" s="301"/>
      <c r="C59" s="559"/>
      <c r="D59" s="560"/>
      <c r="E59" s="560"/>
      <c r="F59" s="561"/>
      <c r="G59" s="468"/>
      <c r="H59" s="469"/>
      <c r="I59" s="443">
        <f t="shared" si="1"/>
        <v>0</v>
      </c>
      <c r="J59" s="555">
        <f t="shared" si="1"/>
        <v>0</v>
      </c>
    </row>
    <row r="60" spans="1:10" s="435" customFormat="1" ht="14.1" customHeight="1">
      <c r="A60" s="553"/>
      <c r="B60" s="301"/>
      <c r="C60" s="559"/>
      <c r="D60" s="560"/>
      <c r="E60" s="560"/>
      <c r="F60" s="561"/>
      <c r="G60" s="468"/>
      <c r="H60" s="469"/>
      <c r="I60" s="443">
        <f t="shared" si="1"/>
        <v>0</v>
      </c>
      <c r="J60" s="555">
        <f t="shared" si="1"/>
        <v>0</v>
      </c>
    </row>
    <row r="61" spans="1:10" s="435" customFormat="1" ht="14.1" customHeight="1">
      <c r="A61" s="553"/>
      <c r="B61" s="301"/>
      <c r="C61" s="559"/>
      <c r="D61" s="560"/>
      <c r="E61" s="560"/>
      <c r="F61" s="561"/>
      <c r="G61" s="468"/>
      <c r="H61" s="469"/>
      <c r="I61" s="443">
        <f t="shared" si="1"/>
        <v>0</v>
      </c>
      <c r="J61" s="555">
        <f t="shared" si="1"/>
        <v>0</v>
      </c>
    </row>
    <row r="62" spans="1:10" s="435" customFormat="1" ht="14.1" customHeight="1">
      <c r="A62" s="553"/>
      <c r="B62" s="301"/>
      <c r="C62" s="559"/>
      <c r="D62" s="560"/>
      <c r="E62" s="560"/>
      <c r="F62" s="561"/>
      <c r="G62" s="468"/>
      <c r="H62" s="469"/>
      <c r="I62" s="443">
        <f t="shared" si="1"/>
        <v>0</v>
      </c>
      <c r="J62" s="555">
        <f t="shared" si="1"/>
        <v>0</v>
      </c>
    </row>
    <row r="63" spans="1:10" s="435" customFormat="1" ht="14.1" customHeight="1">
      <c r="A63" s="553"/>
      <c r="B63" s="301"/>
      <c r="C63" s="559"/>
      <c r="D63" s="560"/>
      <c r="E63" s="560"/>
      <c r="F63" s="561"/>
      <c r="G63" s="468"/>
      <c r="H63" s="469"/>
      <c r="I63" s="443">
        <f t="shared" si="1"/>
        <v>0</v>
      </c>
      <c r="J63" s="555">
        <f t="shared" si="1"/>
        <v>0</v>
      </c>
    </row>
    <row r="64" spans="1:10" s="435" customFormat="1" ht="14.1" customHeight="1">
      <c r="A64" s="553"/>
      <c r="B64" s="301"/>
      <c r="C64" s="559"/>
      <c r="D64" s="560"/>
      <c r="E64" s="560"/>
      <c r="F64" s="561"/>
      <c r="G64" s="468"/>
      <c r="H64" s="469"/>
      <c r="I64" s="443">
        <f t="shared" si="1"/>
        <v>0</v>
      </c>
      <c r="J64" s="555">
        <f t="shared" si="1"/>
        <v>0</v>
      </c>
    </row>
    <row r="65" spans="1:10" s="435" customFormat="1" ht="14.1" customHeight="1">
      <c r="A65" s="553"/>
      <c r="B65" s="301"/>
      <c r="C65" s="559"/>
      <c r="D65" s="560"/>
      <c r="E65" s="560"/>
      <c r="F65" s="561"/>
      <c r="G65" s="468"/>
      <c r="H65" s="469"/>
      <c r="I65" s="443">
        <f t="shared" si="1"/>
        <v>0</v>
      </c>
      <c r="J65" s="555">
        <f t="shared" si="1"/>
        <v>0</v>
      </c>
    </row>
    <row r="66" spans="1:10" s="435" customFormat="1" ht="14.1" customHeight="1">
      <c r="A66" s="553"/>
      <c r="B66" s="301"/>
      <c r="C66" s="559"/>
      <c r="D66" s="560"/>
      <c r="E66" s="560"/>
      <c r="F66" s="561"/>
      <c r="G66" s="468"/>
      <c r="H66" s="469"/>
      <c r="I66" s="443">
        <f t="shared" si="1"/>
        <v>0</v>
      </c>
      <c r="J66" s="555">
        <f t="shared" si="1"/>
        <v>0</v>
      </c>
    </row>
    <row r="67" spans="1:10" s="435" customFormat="1" ht="14.1" customHeight="1">
      <c r="A67" s="553"/>
      <c r="B67" s="301"/>
      <c r="C67" s="559"/>
      <c r="D67" s="560"/>
      <c r="E67" s="560"/>
      <c r="F67" s="561"/>
      <c r="G67" s="468"/>
      <c r="H67" s="469"/>
      <c r="I67" s="443">
        <f t="shared" si="1"/>
        <v>0</v>
      </c>
      <c r="J67" s="555">
        <f t="shared" si="1"/>
        <v>0</v>
      </c>
    </row>
    <row r="68" spans="1:10" s="435" customFormat="1" ht="14.1" customHeight="1">
      <c r="A68" s="553"/>
      <c r="B68" s="301"/>
      <c r="C68" s="559"/>
      <c r="D68" s="560"/>
      <c r="E68" s="560"/>
      <c r="F68" s="561"/>
      <c r="G68" s="468"/>
      <c r="H68" s="469"/>
      <c r="I68" s="443">
        <f t="shared" si="1"/>
        <v>0</v>
      </c>
      <c r="J68" s="555">
        <f t="shared" si="1"/>
        <v>0</v>
      </c>
    </row>
    <row r="69" spans="1:10" s="435" customFormat="1" ht="14.1" customHeight="1">
      <c r="A69" s="553"/>
      <c r="B69" s="301"/>
      <c r="C69" s="559"/>
      <c r="D69" s="560"/>
      <c r="E69" s="560"/>
      <c r="F69" s="561"/>
      <c r="G69" s="468"/>
      <c r="H69" s="469"/>
      <c r="I69" s="443">
        <f t="shared" si="1"/>
        <v>0</v>
      </c>
      <c r="J69" s="555">
        <f t="shared" si="1"/>
        <v>0</v>
      </c>
    </row>
    <row r="70" spans="1:10" s="435" customFormat="1" ht="14.1" customHeight="1">
      <c r="A70" s="553"/>
      <c r="B70" s="301"/>
      <c r="C70" s="559"/>
      <c r="D70" s="560"/>
      <c r="E70" s="560"/>
      <c r="F70" s="561"/>
      <c r="G70" s="468"/>
      <c r="H70" s="469"/>
      <c r="I70" s="443">
        <f t="shared" si="1"/>
        <v>0</v>
      </c>
      <c r="J70" s="555">
        <f t="shared" si="1"/>
        <v>0</v>
      </c>
    </row>
    <row r="71" spans="1:10" s="435" customFormat="1" ht="14.1" customHeight="1">
      <c r="A71" s="553"/>
      <c r="B71" s="301"/>
      <c r="C71" s="559"/>
      <c r="D71" s="560"/>
      <c r="E71" s="560"/>
      <c r="F71" s="561"/>
      <c r="G71" s="468"/>
      <c r="H71" s="469"/>
      <c r="I71" s="443">
        <f t="shared" ref="I71:J103" si="2">G71*6.55957</f>
        <v>0</v>
      </c>
      <c r="J71" s="555">
        <f t="shared" si="2"/>
        <v>0</v>
      </c>
    </row>
    <row r="72" spans="1:10" s="435" customFormat="1" ht="14.1" customHeight="1">
      <c r="A72" s="553"/>
      <c r="B72" s="301"/>
      <c r="C72" s="559"/>
      <c r="D72" s="560"/>
      <c r="E72" s="560"/>
      <c r="F72" s="561"/>
      <c r="G72" s="468"/>
      <c r="H72" s="469"/>
      <c r="I72" s="443">
        <f t="shared" si="2"/>
        <v>0</v>
      </c>
      <c r="J72" s="555">
        <f t="shared" si="2"/>
        <v>0</v>
      </c>
    </row>
    <row r="73" spans="1:10" s="435" customFormat="1" ht="14.1" customHeight="1">
      <c r="A73" s="553"/>
      <c r="B73" s="301"/>
      <c r="C73" s="559"/>
      <c r="D73" s="560"/>
      <c r="E73" s="560"/>
      <c r="F73" s="561"/>
      <c r="G73" s="468"/>
      <c r="H73" s="469"/>
      <c r="I73" s="443">
        <f t="shared" si="2"/>
        <v>0</v>
      </c>
      <c r="J73" s="555">
        <f t="shared" si="2"/>
        <v>0</v>
      </c>
    </row>
    <row r="74" spans="1:10" s="435" customFormat="1" ht="14.1" customHeight="1">
      <c r="A74" s="553"/>
      <c r="B74" s="301"/>
      <c r="C74" s="559"/>
      <c r="D74" s="560"/>
      <c r="E74" s="560"/>
      <c r="F74" s="561"/>
      <c r="G74" s="468"/>
      <c r="H74" s="469"/>
      <c r="I74" s="443">
        <f t="shared" si="2"/>
        <v>0</v>
      </c>
      <c r="J74" s="555">
        <f t="shared" si="2"/>
        <v>0</v>
      </c>
    </row>
    <row r="75" spans="1:10" s="435" customFormat="1" ht="14.1" customHeight="1">
      <c r="A75" s="553"/>
      <c r="B75" s="301"/>
      <c r="C75" s="559"/>
      <c r="D75" s="560"/>
      <c r="E75" s="560"/>
      <c r="F75" s="561"/>
      <c r="G75" s="468"/>
      <c r="H75" s="469"/>
      <c r="I75" s="443">
        <f t="shared" si="2"/>
        <v>0</v>
      </c>
      <c r="J75" s="555">
        <f t="shared" si="2"/>
        <v>0</v>
      </c>
    </row>
    <row r="76" spans="1:10" s="435" customFormat="1" ht="14.1" customHeight="1">
      <c r="A76" s="553"/>
      <c r="B76" s="301"/>
      <c r="C76" s="559"/>
      <c r="D76" s="560"/>
      <c r="E76" s="560"/>
      <c r="F76" s="561"/>
      <c r="G76" s="468"/>
      <c r="H76" s="469"/>
      <c r="I76" s="443">
        <f t="shared" si="2"/>
        <v>0</v>
      </c>
      <c r="J76" s="555">
        <f t="shared" si="2"/>
        <v>0</v>
      </c>
    </row>
    <row r="77" spans="1:10" s="435" customFormat="1" ht="14.1" customHeight="1">
      <c r="A77" s="553"/>
      <c r="B77" s="301"/>
      <c r="C77" s="559"/>
      <c r="D77" s="560"/>
      <c r="E77" s="560"/>
      <c r="F77" s="561"/>
      <c r="G77" s="468"/>
      <c r="H77" s="469"/>
      <c r="I77" s="443">
        <f t="shared" si="2"/>
        <v>0</v>
      </c>
      <c r="J77" s="555">
        <f t="shared" si="2"/>
        <v>0</v>
      </c>
    </row>
    <row r="78" spans="1:10" s="435" customFormat="1" ht="14.1" customHeight="1">
      <c r="A78" s="553"/>
      <c r="B78" s="301"/>
      <c r="C78" s="559"/>
      <c r="D78" s="560"/>
      <c r="E78" s="560"/>
      <c r="F78" s="561"/>
      <c r="G78" s="468"/>
      <c r="H78" s="469"/>
      <c r="I78" s="443">
        <f t="shared" si="2"/>
        <v>0</v>
      </c>
      <c r="J78" s="555">
        <f t="shared" si="2"/>
        <v>0</v>
      </c>
    </row>
    <row r="79" spans="1:10" s="435" customFormat="1" ht="14.1" customHeight="1">
      <c r="A79" s="553"/>
      <c r="B79" s="301"/>
      <c r="C79" s="559"/>
      <c r="D79" s="560"/>
      <c r="E79" s="560"/>
      <c r="F79" s="561"/>
      <c r="G79" s="468"/>
      <c r="H79" s="469"/>
      <c r="I79" s="443">
        <f t="shared" si="2"/>
        <v>0</v>
      </c>
      <c r="J79" s="555">
        <f t="shared" si="2"/>
        <v>0</v>
      </c>
    </row>
    <row r="80" spans="1:10" s="435" customFormat="1" ht="14.1" customHeight="1">
      <c r="A80" s="553"/>
      <c r="B80" s="301"/>
      <c r="C80" s="559"/>
      <c r="D80" s="560"/>
      <c r="E80" s="560"/>
      <c r="F80" s="561"/>
      <c r="G80" s="468"/>
      <c r="H80" s="469"/>
      <c r="I80" s="443">
        <f t="shared" si="2"/>
        <v>0</v>
      </c>
      <c r="J80" s="555">
        <f t="shared" si="2"/>
        <v>0</v>
      </c>
    </row>
    <row r="81" spans="1:10" s="435" customFormat="1" ht="14.1" customHeight="1">
      <c r="A81" s="553"/>
      <c r="B81" s="301"/>
      <c r="C81" s="559"/>
      <c r="D81" s="560"/>
      <c r="E81" s="560"/>
      <c r="F81" s="561"/>
      <c r="G81" s="468"/>
      <c r="H81" s="469"/>
      <c r="I81" s="443">
        <f t="shared" si="2"/>
        <v>0</v>
      </c>
      <c r="J81" s="555">
        <f t="shared" si="2"/>
        <v>0</v>
      </c>
    </row>
    <row r="82" spans="1:10" s="435" customFormat="1" ht="14.1" customHeight="1">
      <c r="A82" s="553"/>
      <c r="B82" s="301"/>
      <c r="C82" s="559"/>
      <c r="D82" s="560"/>
      <c r="E82" s="560"/>
      <c r="F82" s="561"/>
      <c r="G82" s="468"/>
      <c r="H82" s="469"/>
      <c r="I82" s="443">
        <f t="shared" si="2"/>
        <v>0</v>
      </c>
      <c r="J82" s="555">
        <f t="shared" si="2"/>
        <v>0</v>
      </c>
    </row>
    <row r="83" spans="1:10" s="435" customFormat="1" ht="14.1" customHeight="1">
      <c r="A83" s="553"/>
      <c r="B83" s="301"/>
      <c r="C83" s="559"/>
      <c r="D83" s="560"/>
      <c r="E83" s="560"/>
      <c r="F83" s="561"/>
      <c r="G83" s="468"/>
      <c r="H83" s="469"/>
      <c r="I83" s="443">
        <f t="shared" si="2"/>
        <v>0</v>
      </c>
      <c r="J83" s="555">
        <f t="shared" si="2"/>
        <v>0</v>
      </c>
    </row>
    <row r="84" spans="1:10" s="435" customFormat="1" ht="14.1" customHeight="1">
      <c r="A84" s="553"/>
      <c r="B84" s="301"/>
      <c r="C84" s="559"/>
      <c r="D84" s="560"/>
      <c r="E84" s="560"/>
      <c r="F84" s="561"/>
      <c r="G84" s="468"/>
      <c r="H84" s="469"/>
      <c r="I84" s="443">
        <f t="shared" si="2"/>
        <v>0</v>
      </c>
      <c r="J84" s="555">
        <f t="shared" si="2"/>
        <v>0</v>
      </c>
    </row>
    <row r="85" spans="1:10" s="435" customFormat="1" ht="14.1" customHeight="1">
      <c r="A85" s="553"/>
      <c r="B85" s="301"/>
      <c r="C85" s="559"/>
      <c r="D85" s="560"/>
      <c r="E85" s="560"/>
      <c r="F85" s="561"/>
      <c r="G85" s="468"/>
      <c r="H85" s="469"/>
      <c r="I85" s="443">
        <f t="shared" si="2"/>
        <v>0</v>
      </c>
      <c r="J85" s="555">
        <f t="shared" si="2"/>
        <v>0</v>
      </c>
    </row>
    <row r="86" spans="1:10" s="435" customFormat="1" ht="14.1" customHeight="1">
      <c r="A86" s="553"/>
      <c r="B86" s="301"/>
      <c r="C86" s="559"/>
      <c r="D86" s="560"/>
      <c r="E86" s="560"/>
      <c r="F86" s="561"/>
      <c r="G86" s="468"/>
      <c r="H86" s="469"/>
      <c r="I86" s="443">
        <f t="shared" si="2"/>
        <v>0</v>
      </c>
      <c r="J86" s="555">
        <f t="shared" si="2"/>
        <v>0</v>
      </c>
    </row>
    <row r="87" spans="1:10" s="435" customFormat="1" ht="14.1" customHeight="1">
      <c r="A87" s="553"/>
      <c r="B87" s="301"/>
      <c r="C87" s="559"/>
      <c r="D87" s="560"/>
      <c r="E87" s="560"/>
      <c r="F87" s="561"/>
      <c r="G87" s="468"/>
      <c r="H87" s="469"/>
      <c r="I87" s="443">
        <f t="shared" si="2"/>
        <v>0</v>
      </c>
      <c r="J87" s="555">
        <f t="shared" si="2"/>
        <v>0</v>
      </c>
    </row>
    <row r="88" spans="1:10" s="435" customFormat="1" ht="14.1" customHeight="1">
      <c r="A88" s="553"/>
      <c r="B88" s="301"/>
      <c r="C88" s="559"/>
      <c r="D88" s="560"/>
      <c r="E88" s="560"/>
      <c r="F88" s="561"/>
      <c r="G88" s="468"/>
      <c r="H88" s="469"/>
      <c r="I88" s="443">
        <f t="shared" si="2"/>
        <v>0</v>
      </c>
      <c r="J88" s="555">
        <f t="shared" si="2"/>
        <v>0</v>
      </c>
    </row>
    <row r="89" spans="1:10" s="435" customFormat="1" ht="14.1" customHeight="1">
      <c r="A89" s="553"/>
      <c r="B89" s="301"/>
      <c r="C89" s="559"/>
      <c r="D89" s="560"/>
      <c r="E89" s="560"/>
      <c r="F89" s="561"/>
      <c r="G89" s="468"/>
      <c r="H89" s="469"/>
      <c r="I89" s="443">
        <f t="shared" si="2"/>
        <v>0</v>
      </c>
      <c r="J89" s="555">
        <f t="shared" si="2"/>
        <v>0</v>
      </c>
    </row>
    <row r="90" spans="1:10" s="435" customFormat="1" ht="14.1" customHeight="1">
      <c r="A90" s="553"/>
      <c r="B90" s="301"/>
      <c r="C90" s="559"/>
      <c r="D90" s="560"/>
      <c r="E90" s="560"/>
      <c r="F90" s="561"/>
      <c r="G90" s="468"/>
      <c r="H90" s="469"/>
      <c r="I90" s="443">
        <f t="shared" si="2"/>
        <v>0</v>
      </c>
      <c r="J90" s="555">
        <f t="shared" si="2"/>
        <v>0</v>
      </c>
    </row>
    <row r="91" spans="1:10" s="435" customFormat="1" ht="14.1" customHeight="1">
      <c r="A91" s="553"/>
      <c r="B91" s="301"/>
      <c r="C91" s="559"/>
      <c r="D91" s="560"/>
      <c r="E91" s="560"/>
      <c r="F91" s="561"/>
      <c r="G91" s="468"/>
      <c r="H91" s="469"/>
      <c r="I91" s="443">
        <f t="shared" si="2"/>
        <v>0</v>
      </c>
      <c r="J91" s="555">
        <f t="shared" si="2"/>
        <v>0</v>
      </c>
    </row>
    <row r="92" spans="1:10" s="435" customFormat="1" ht="14.1" customHeight="1">
      <c r="A92" s="553"/>
      <c r="B92" s="301"/>
      <c r="C92" s="559"/>
      <c r="D92" s="560"/>
      <c r="E92" s="560"/>
      <c r="F92" s="561"/>
      <c r="G92" s="468"/>
      <c r="H92" s="469"/>
      <c r="I92" s="443">
        <f t="shared" si="2"/>
        <v>0</v>
      </c>
      <c r="J92" s="555">
        <f t="shared" si="2"/>
        <v>0</v>
      </c>
    </row>
    <row r="93" spans="1:10" s="435" customFormat="1" ht="14.1" customHeight="1">
      <c r="A93" s="553"/>
      <c r="B93" s="301"/>
      <c r="C93" s="559"/>
      <c r="D93" s="560"/>
      <c r="E93" s="560"/>
      <c r="F93" s="561"/>
      <c r="G93" s="468"/>
      <c r="H93" s="469"/>
      <c r="I93" s="443">
        <f t="shared" si="2"/>
        <v>0</v>
      </c>
      <c r="J93" s="555">
        <f t="shared" si="2"/>
        <v>0</v>
      </c>
    </row>
    <row r="94" spans="1:10" s="435" customFormat="1" ht="14.1" customHeight="1">
      <c r="A94" s="553"/>
      <c r="B94" s="301"/>
      <c r="C94" s="559"/>
      <c r="D94" s="560"/>
      <c r="E94" s="560"/>
      <c r="F94" s="561"/>
      <c r="G94" s="468"/>
      <c r="H94" s="469"/>
      <c r="I94" s="443">
        <f t="shared" si="2"/>
        <v>0</v>
      </c>
      <c r="J94" s="555">
        <f t="shared" si="2"/>
        <v>0</v>
      </c>
    </row>
    <row r="95" spans="1:10" s="435" customFormat="1" ht="14.1" customHeight="1">
      <c r="A95" s="553"/>
      <c r="B95" s="301"/>
      <c r="C95" s="559"/>
      <c r="D95" s="560"/>
      <c r="E95" s="560"/>
      <c r="F95" s="561"/>
      <c r="G95" s="468"/>
      <c r="H95" s="469"/>
      <c r="I95" s="443">
        <f t="shared" si="2"/>
        <v>0</v>
      </c>
      <c r="J95" s="555">
        <f t="shared" si="2"/>
        <v>0</v>
      </c>
    </row>
    <row r="96" spans="1:10" s="435" customFormat="1" ht="14.1" customHeight="1">
      <c r="A96" s="553"/>
      <c r="B96" s="301"/>
      <c r="C96" s="559"/>
      <c r="D96" s="560"/>
      <c r="E96" s="560"/>
      <c r="F96" s="561"/>
      <c r="G96" s="468"/>
      <c r="H96" s="469"/>
      <c r="I96" s="443">
        <f t="shared" si="2"/>
        <v>0</v>
      </c>
      <c r="J96" s="555">
        <f t="shared" si="2"/>
        <v>0</v>
      </c>
    </row>
    <row r="97" spans="1:10" s="435" customFormat="1" ht="14.1" customHeight="1">
      <c r="A97" s="553"/>
      <c r="B97" s="301"/>
      <c r="C97" s="559"/>
      <c r="D97" s="560"/>
      <c r="E97" s="560"/>
      <c r="F97" s="561"/>
      <c r="G97" s="468"/>
      <c r="H97" s="469"/>
      <c r="I97" s="443">
        <f t="shared" si="2"/>
        <v>0</v>
      </c>
      <c r="J97" s="555">
        <f t="shared" si="2"/>
        <v>0</v>
      </c>
    </row>
    <row r="98" spans="1:10" s="435" customFormat="1" ht="14.1" customHeight="1">
      <c r="A98" s="553"/>
      <c r="B98" s="301"/>
      <c r="C98" s="559"/>
      <c r="D98" s="560"/>
      <c r="E98" s="560"/>
      <c r="F98" s="561"/>
      <c r="G98" s="468"/>
      <c r="H98" s="469"/>
      <c r="I98" s="443">
        <f t="shared" si="2"/>
        <v>0</v>
      </c>
      <c r="J98" s="555">
        <f t="shared" si="2"/>
        <v>0</v>
      </c>
    </row>
    <row r="99" spans="1:10" s="435" customFormat="1" ht="14.1" customHeight="1">
      <c r="A99" s="553"/>
      <c r="B99" s="301"/>
      <c r="C99" s="559"/>
      <c r="D99" s="560"/>
      <c r="E99" s="560"/>
      <c r="F99" s="561"/>
      <c r="G99" s="468"/>
      <c r="H99" s="469"/>
      <c r="I99" s="443">
        <f t="shared" si="2"/>
        <v>0</v>
      </c>
      <c r="J99" s="555">
        <f t="shared" si="2"/>
        <v>0</v>
      </c>
    </row>
    <row r="100" spans="1:10" s="435" customFormat="1" ht="14.1" customHeight="1">
      <c r="A100" s="553"/>
      <c r="B100" s="301"/>
      <c r="C100" s="559"/>
      <c r="D100" s="560"/>
      <c r="E100" s="560"/>
      <c r="F100" s="561"/>
      <c r="G100" s="468"/>
      <c r="H100" s="469"/>
      <c r="I100" s="443">
        <f t="shared" si="2"/>
        <v>0</v>
      </c>
      <c r="J100" s="555">
        <f t="shared" si="2"/>
        <v>0</v>
      </c>
    </row>
    <row r="101" spans="1:10" s="435" customFormat="1" ht="14.1" customHeight="1">
      <c r="A101" s="553"/>
      <c r="B101" s="301"/>
      <c r="C101" s="559"/>
      <c r="D101" s="560"/>
      <c r="E101" s="560"/>
      <c r="F101" s="561"/>
      <c r="G101" s="468"/>
      <c r="H101" s="469"/>
      <c r="I101" s="443">
        <f t="shared" si="2"/>
        <v>0</v>
      </c>
      <c r="J101" s="555">
        <f t="shared" si="2"/>
        <v>0</v>
      </c>
    </row>
    <row r="102" spans="1:10" s="435" customFormat="1" ht="14.1" customHeight="1">
      <c r="A102" s="553"/>
      <c r="B102" s="301"/>
      <c r="C102" s="559"/>
      <c r="D102" s="560"/>
      <c r="E102" s="560"/>
      <c r="F102" s="561"/>
      <c r="G102" s="468"/>
      <c r="H102" s="469"/>
      <c r="I102" s="443">
        <f t="shared" si="2"/>
        <v>0</v>
      </c>
      <c r="J102" s="555">
        <f t="shared" si="2"/>
        <v>0</v>
      </c>
    </row>
    <row r="103" spans="1:10" s="435" customFormat="1" ht="14.1" customHeight="1">
      <c r="A103" s="553"/>
      <c r="B103" s="301"/>
      <c r="C103" s="559"/>
      <c r="D103" s="560"/>
      <c r="E103" s="560"/>
      <c r="F103" s="561"/>
      <c r="G103" s="468"/>
      <c r="H103" s="469"/>
      <c r="I103" s="443">
        <f t="shared" si="2"/>
        <v>0</v>
      </c>
      <c r="J103" s="555">
        <f t="shared" si="2"/>
        <v>0</v>
      </c>
    </row>
    <row r="104" spans="1:10" s="435" customFormat="1" ht="14.1" customHeight="1">
      <c r="A104" s="553"/>
      <c r="B104" s="301"/>
      <c r="C104" s="559"/>
      <c r="D104" s="560"/>
      <c r="E104" s="560"/>
      <c r="F104" s="561"/>
      <c r="G104" s="468"/>
      <c r="H104" s="469"/>
      <c r="I104" s="443">
        <f t="shared" ref="I104:J108" si="3">G104*6.55957</f>
        <v>0</v>
      </c>
      <c r="J104" s="555">
        <f t="shared" si="3"/>
        <v>0</v>
      </c>
    </row>
    <row r="105" spans="1:10" s="435" customFormat="1" ht="14.1" customHeight="1">
      <c r="A105" s="553"/>
      <c r="B105" s="301"/>
      <c r="C105" s="559"/>
      <c r="D105" s="560"/>
      <c r="E105" s="560"/>
      <c r="F105" s="561"/>
      <c r="G105" s="468"/>
      <c r="H105" s="469"/>
      <c r="I105" s="443">
        <f t="shared" si="3"/>
        <v>0</v>
      </c>
      <c r="J105" s="555">
        <f t="shared" si="3"/>
        <v>0</v>
      </c>
    </row>
    <row r="106" spans="1:10" s="435" customFormat="1" ht="14.1" customHeight="1">
      <c r="A106" s="553"/>
      <c r="B106" s="301"/>
      <c r="C106" s="559"/>
      <c r="D106" s="560"/>
      <c r="E106" s="560"/>
      <c r="F106" s="561"/>
      <c r="G106" s="468"/>
      <c r="H106" s="469"/>
      <c r="I106" s="443">
        <f t="shared" si="3"/>
        <v>0</v>
      </c>
      <c r="J106" s="555">
        <f t="shared" si="3"/>
        <v>0</v>
      </c>
    </row>
    <row r="107" spans="1:10" s="435" customFormat="1" ht="14.1" customHeight="1">
      <c r="A107" s="553"/>
      <c r="B107" s="301"/>
      <c r="C107" s="559"/>
      <c r="D107" s="560"/>
      <c r="E107" s="560"/>
      <c r="F107" s="561"/>
      <c r="G107" s="468"/>
      <c r="H107" s="469"/>
      <c r="I107" s="443">
        <f t="shared" si="3"/>
        <v>0</v>
      </c>
      <c r="J107" s="555">
        <f t="shared" si="3"/>
        <v>0</v>
      </c>
    </row>
    <row r="108" spans="1:10" s="435" customFormat="1" ht="14.1" customHeight="1">
      <c r="A108" s="553"/>
      <c r="B108" s="301"/>
      <c r="C108" s="559"/>
      <c r="D108" s="560"/>
      <c r="E108" s="560"/>
      <c r="F108" s="561"/>
      <c r="G108" s="468"/>
      <c r="H108" s="469"/>
      <c r="I108" s="443">
        <f t="shared" si="3"/>
        <v>0</v>
      </c>
      <c r="J108" s="555">
        <f t="shared" si="3"/>
        <v>0</v>
      </c>
    </row>
    <row r="109" spans="1:10" s="435" customFormat="1" ht="14.1" customHeight="1">
      <c r="A109" s="553"/>
      <c r="B109" s="301"/>
      <c r="C109" s="559"/>
      <c r="D109" s="560"/>
      <c r="E109" s="560"/>
      <c r="F109" s="561"/>
      <c r="G109" s="468"/>
      <c r="H109" s="469"/>
      <c r="I109" s="443"/>
      <c r="J109" s="555"/>
    </row>
    <row r="110" spans="1:10" s="435" customFormat="1" ht="14.1" customHeight="1">
      <c r="A110" s="553"/>
      <c r="B110" s="301"/>
      <c r="C110" s="559"/>
      <c r="D110" s="560"/>
      <c r="E110" s="560"/>
      <c r="F110" s="561"/>
      <c r="G110" s="468"/>
      <c r="H110" s="469"/>
      <c r="I110" s="443"/>
      <c r="J110" s="555"/>
    </row>
    <row r="111" spans="1:10" s="435" customFormat="1" ht="14.1" customHeight="1">
      <c r="A111" s="553"/>
      <c r="B111" s="301"/>
      <c r="C111" s="559"/>
      <c r="D111" s="560"/>
      <c r="E111" s="560"/>
      <c r="F111" s="561"/>
      <c r="G111" s="468"/>
      <c r="H111" s="469"/>
      <c r="I111" s="443"/>
      <c r="J111" s="555"/>
    </row>
    <row r="112" spans="1:10" s="435" customFormat="1" ht="14.1" customHeight="1">
      <c r="A112" s="553"/>
      <c r="B112" s="301"/>
      <c r="C112" s="559"/>
      <c r="D112" s="560"/>
      <c r="E112" s="560"/>
      <c r="F112" s="561"/>
      <c r="G112" s="468"/>
      <c r="H112" s="469"/>
      <c r="I112" s="443"/>
      <c r="J112" s="555"/>
    </row>
    <row r="113" spans="1:10" s="435" customFormat="1" ht="14.1" customHeight="1">
      <c r="A113" s="553"/>
      <c r="B113" s="301"/>
      <c r="C113" s="559"/>
      <c r="D113" s="560"/>
      <c r="E113" s="560"/>
      <c r="F113" s="561"/>
      <c r="G113" s="468"/>
      <c r="H113" s="469"/>
      <c r="I113" s="443"/>
      <c r="J113" s="555"/>
    </row>
    <row r="114" spans="1:10" s="435" customFormat="1" ht="14.1" customHeight="1">
      <c r="A114" s="553"/>
      <c r="B114" s="301"/>
      <c r="C114" s="559"/>
      <c r="D114" s="560"/>
      <c r="E114" s="560"/>
      <c r="F114" s="561"/>
      <c r="G114" s="468"/>
      <c r="H114" s="469"/>
      <c r="I114" s="443"/>
      <c r="J114" s="555"/>
    </row>
    <row r="115" spans="1:10" s="435" customFormat="1" ht="14.1" customHeight="1">
      <c r="A115" s="553"/>
      <c r="B115" s="301"/>
      <c r="C115" s="559"/>
      <c r="D115" s="560"/>
      <c r="E115" s="560"/>
      <c r="F115" s="561"/>
      <c r="G115" s="468"/>
      <c r="H115" s="469"/>
      <c r="I115" s="443"/>
      <c r="J115" s="555"/>
    </row>
    <row r="116" spans="1:10" s="435" customFormat="1" ht="14.1" customHeight="1">
      <c r="A116" s="553"/>
      <c r="B116" s="301"/>
      <c r="C116" s="559"/>
      <c r="D116" s="560"/>
      <c r="E116" s="560"/>
      <c r="F116" s="561"/>
      <c r="G116" s="468"/>
      <c r="H116" s="469"/>
      <c r="I116" s="443"/>
      <c r="J116" s="555"/>
    </row>
    <row r="117" spans="1:10" s="435" customFormat="1" ht="14.1" customHeight="1">
      <c r="A117" s="553"/>
      <c r="B117" s="301"/>
      <c r="C117" s="559"/>
      <c r="D117" s="560"/>
      <c r="E117" s="560"/>
      <c r="F117" s="561"/>
      <c r="G117" s="468"/>
      <c r="H117" s="469"/>
      <c r="I117" s="443"/>
      <c r="J117" s="555"/>
    </row>
    <row r="118" spans="1:10" s="435" customFormat="1" ht="14.1" customHeight="1">
      <c r="A118" s="553"/>
      <c r="B118" s="301"/>
      <c r="C118" s="559"/>
      <c r="D118" s="560"/>
      <c r="E118" s="560"/>
      <c r="F118" s="561"/>
      <c r="G118" s="468"/>
      <c r="H118" s="469"/>
      <c r="I118" s="443"/>
      <c r="J118" s="555"/>
    </row>
    <row r="119" spans="1:10" s="435" customFormat="1" ht="14.1" customHeight="1">
      <c r="A119" s="553"/>
      <c r="B119" s="301"/>
      <c r="C119" s="559"/>
      <c r="D119" s="560"/>
      <c r="E119" s="560"/>
      <c r="F119" s="561"/>
      <c r="G119" s="468"/>
      <c r="H119" s="469"/>
      <c r="I119" s="443"/>
      <c r="J119" s="555"/>
    </row>
    <row r="120" spans="1:10" s="435" customFormat="1" ht="14.1" customHeight="1">
      <c r="A120" s="553"/>
      <c r="B120" s="301"/>
      <c r="C120" s="559"/>
      <c r="D120" s="560"/>
      <c r="E120" s="560"/>
      <c r="F120" s="561"/>
      <c r="G120" s="468"/>
      <c r="H120" s="469"/>
      <c r="I120" s="443"/>
      <c r="J120" s="555"/>
    </row>
    <row r="121" spans="1:10" s="435" customFormat="1" ht="14.1" customHeight="1">
      <c r="A121" s="553"/>
      <c r="B121" s="301"/>
      <c r="C121" s="559"/>
      <c r="D121" s="560"/>
      <c r="E121" s="560"/>
      <c r="F121" s="561"/>
      <c r="G121" s="468"/>
      <c r="H121" s="469"/>
      <c r="I121" s="443"/>
      <c r="J121" s="555"/>
    </row>
    <row r="122" spans="1:10" s="435" customFormat="1" ht="14.1" customHeight="1">
      <c r="A122" s="553"/>
      <c r="B122" s="301"/>
      <c r="C122" s="559"/>
      <c r="D122" s="560"/>
      <c r="E122" s="560"/>
      <c r="F122" s="561"/>
      <c r="G122" s="468"/>
      <c r="H122" s="469"/>
      <c r="I122" s="443"/>
      <c r="J122" s="555"/>
    </row>
    <row r="123" spans="1:10" s="435" customFormat="1" ht="14.1" customHeight="1">
      <c r="A123" s="553"/>
      <c r="B123" s="301"/>
      <c r="C123" s="559"/>
      <c r="D123" s="560"/>
      <c r="E123" s="560"/>
      <c r="F123" s="561"/>
      <c r="G123" s="468"/>
      <c r="H123" s="469"/>
      <c r="I123" s="443"/>
      <c r="J123" s="555"/>
    </row>
    <row r="124" spans="1:10" s="435" customFormat="1" ht="14.1" customHeight="1">
      <c r="A124" s="553"/>
      <c r="B124" s="301"/>
      <c r="C124" s="559"/>
      <c r="D124" s="560"/>
      <c r="E124" s="560"/>
      <c r="F124" s="561"/>
      <c r="G124" s="468"/>
      <c r="H124" s="469"/>
      <c r="I124" s="443"/>
      <c r="J124" s="555"/>
    </row>
    <row r="125" spans="1:10" s="435" customFormat="1" ht="14.1" customHeight="1">
      <c r="A125" s="553"/>
      <c r="B125" s="301"/>
      <c r="C125" s="559"/>
      <c r="D125" s="560"/>
      <c r="E125" s="560"/>
      <c r="F125" s="561"/>
      <c r="G125" s="468"/>
      <c r="H125" s="469"/>
      <c r="I125" s="443"/>
      <c r="J125" s="555"/>
    </row>
    <row r="126" spans="1:10" s="435" customFormat="1" ht="14.1" customHeight="1">
      <c r="A126" s="553"/>
      <c r="B126" s="301"/>
      <c r="C126" s="559"/>
      <c r="D126" s="560"/>
      <c r="E126" s="560"/>
      <c r="F126" s="561"/>
      <c r="G126" s="468"/>
      <c r="H126" s="469"/>
      <c r="I126" s="443"/>
      <c r="J126" s="555"/>
    </row>
    <row r="127" spans="1:10" s="435" customFormat="1" ht="14.1" customHeight="1">
      <c r="A127" s="553"/>
      <c r="B127" s="301"/>
      <c r="C127" s="559"/>
      <c r="D127" s="560"/>
      <c r="E127" s="560"/>
      <c r="F127" s="561"/>
      <c r="G127" s="468"/>
      <c r="H127" s="469"/>
      <c r="I127" s="443"/>
      <c r="J127" s="555"/>
    </row>
    <row r="128" spans="1:10" s="435" customFormat="1" ht="14.1" customHeight="1">
      <c r="A128" s="553"/>
      <c r="B128" s="301"/>
      <c r="C128" s="559"/>
      <c r="D128" s="560"/>
      <c r="E128" s="560"/>
      <c r="F128" s="561"/>
      <c r="G128" s="468"/>
      <c r="H128" s="469"/>
      <c r="I128" s="443"/>
      <c r="J128" s="555"/>
    </row>
    <row r="129" spans="1:10" s="435" customFormat="1" ht="14.1" customHeight="1">
      <c r="A129" s="553"/>
      <c r="B129" s="301"/>
      <c r="C129" s="559"/>
      <c r="D129" s="560"/>
      <c r="E129" s="560"/>
      <c r="F129" s="561"/>
      <c r="G129" s="468"/>
      <c r="H129" s="469"/>
      <c r="I129" s="443"/>
      <c r="J129" s="555"/>
    </row>
    <row r="130" spans="1:10" s="435" customFormat="1" ht="14.1" customHeight="1">
      <c r="A130" s="553"/>
      <c r="B130" s="301"/>
      <c r="C130" s="559"/>
      <c r="D130" s="560"/>
      <c r="E130" s="560"/>
      <c r="F130" s="561"/>
      <c r="G130" s="468"/>
      <c r="H130" s="469"/>
      <c r="I130" s="443"/>
      <c r="J130" s="555"/>
    </row>
    <row r="131" spans="1:10" s="435" customFormat="1" ht="14.1" customHeight="1">
      <c r="A131" s="553"/>
      <c r="B131" s="301"/>
      <c r="C131" s="559"/>
      <c r="D131" s="560"/>
      <c r="E131" s="560"/>
      <c r="F131" s="561"/>
      <c r="G131" s="468"/>
      <c r="H131" s="469"/>
      <c r="I131" s="443">
        <f>G131*6.55957</f>
        <v>0</v>
      </c>
      <c r="J131" s="555">
        <f>H131*6.55957</f>
        <v>0</v>
      </c>
    </row>
    <row r="132" spans="1:10" s="435" customFormat="1" ht="14.1" customHeight="1">
      <c r="A132" s="444"/>
      <c r="B132" s="445"/>
      <c r="C132" s="446"/>
      <c r="D132" s="447"/>
      <c r="E132" s="447"/>
      <c r="F132" s="448" t="s">
        <v>239</v>
      </c>
      <c r="G132" s="449">
        <f>SUM(G9:G131)</f>
        <v>0</v>
      </c>
      <c r="H132" s="450">
        <f>SUM(H9:H131)</f>
        <v>0</v>
      </c>
      <c r="I132" s="451">
        <f>SUM(I9:I131)</f>
        <v>0</v>
      </c>
      <c r="J132" s="452">
        <f>SUM(J9:J131)</f>
        <v>0</v>
      </c>
    </row>
    <row r="133" spans="1:10" ht="14.1" customHeight="1">
      <c r="A133" s="453"/>
      <c r="B133" s="454"/>
      <c r="C133" s="455"/>
      <c r="D133" s="456"/>
      <c r="E133" s="456" t="s">
        <v>240</v>
      </c>
      <c r="F133" s="457">
        <f>MAX(B9:B131)</f>
        <v>0</v>
      </c>
      <c r="G133" s="460">
        <f>G7-G132+H132</f>
        <v>1E-22</v>
      </c>
      <c r="H133" s="459"/>
      <c r="I133" s="439">
        <f>I7-I132+J132</f>
        <v>6.5595700000000005E-22</v>
      </c>
      <c r="J133" s="440"/>
    </row>
    <row r="134" spans="1:10" ht="14.1" customHeight="1"/>
    <row r="135" spans="1:10" ht="14.1" customHeight="1">
      <c r="G135" s="458"/>
    </row>
    <row r="136" spans="1:10" ht="14.1" customHeight="1"/>
    <row r="137" spans="1:10" ht="14.1" customHeight="1"/>
    <row r="138" spans="1:10" ht="14.1" customHeight="1"/>
    <row r="139" spans="1:10" ht="14.1" customHeight="1"/>
    <row r="140" spans="1:10" ht="14.1" customHeight="1"/>
    <row r="141" spans="1:10" ht="14.1" customHeight="1"/>
    <row r="142" spans="1:10" ht="14.1" customHeight="1"/>
    <row r="143" spans="1:10" ht="14.1" customHeight="1"/>
    <row r="144" spans="1:10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</sheetData>
  <conditionalFormatting sqref="F6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0</formula>
    </cfRule>
    <cfRule type="cellIs" dxfId="2" priority="4" operator="greaterThan">
      <formula>"RAPPEL SOLDE ACTUEL: 10,00 €"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4" orientation="landscape" horizontalDpi="360" verticalDpi="36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  <pageSetUpPr fitToPage="1"/>
  </sheetPr>
  <dimension ref="A1:L50"/>
  <sheetViews>
    <sheetView workbookViewId="0">
      <pane ySplit="4" topLeftCell="A5" activePane="bottomLeft" state="frozen"/>
      <selection activeCell="H21" sqref="H21"/>
      <selection pane="bottomLeft" activeCell="D1" sqref="D1"/>
    </sheetView>
  </sheetViews>
  <sheetFormatPr baseColWidth="10" defaultRowHeight="12.75"/>
  <cols>
    <col min="1" max="1" width="4.42578125" customWidth="1"/>
    <col min="2" max="7" width="10.7109375" customWidth="1"/>
    <col min="8" max="8" width="20.7109375" customWidth="1"/>
    <col min="9" max="10" width="10.7109375" customWidth="1"/>
  </cols>
  <sheetData>
    <row r="1" spans="1:12" ht="18" customHeight="1">
      <c r="A1" s="321"/>
      <c r="B1" s="320"/>
      <c r="C1" s="320"/>
      <c r="D1" s="586" t="str">
        <f>"CAISSE SECTION"&amp;" "&amp;Entete!C21</f>
        <v xml:space="preserve">CAISSE SECTION </v>
      </c>
      <c r="E1" s="586"/>
      <c r="F1" s="586"/>
      <c r="G1" s="586"/>
      <c r="H1" s="586"/>
      <c r="I1" s="586"/>
      <c r="J1" s="586"/>
    </row>
    <row r="2" spans="1:12" ht="18" customHeight="1">
      <c r="A2" s="319"/>
      <c r="B2" s="318"/>
      <c r="C2" s="318"/>
      <c r="D2" s="322"/>
      <c r="E2" s="323" t="s">
        <v>255</v>
      </c>
      <c r="F2" s="328"/>
      <c r="G2" s="329"/>
      <c r="H2" s="323" t="s">
        <v>256</v>
      </c>
      <c r="I2" s="328">
        <f>I3-J3+F2</f>
        <v>0</v>
      </c>
      <c r="J2" s="330"/>
    </row>
    <row r="3" spans="1:12" ht="18" customHeight="1">
      <c r="A3" s="317"/>
      <c r="B3" s="316"/>
      <c r="C3" s="316"/>
      <c r="D3" s="324"/>
      <c r="E3" s="315"/>
      <c r="F3" s="325"/>
      <c r="G3" s="325"/>
      <c r="H3" s="323" t="s">
        <v>253</v>
      </c>
      <c r="I3" s="326">
        <f>SUM(I5:I50)</f>
        <v>0</v>
      </c>
      <c r="J3" s="327">
        <f>SUM(J5:J50)</f>
        <v>0</v>
      </c>
    </row>
    <row r="4" spans="1:12" ht="18" customHeight="1">
      <c r="A4" s="314" t="s">
        <v>252</v>
      </c>
      <c r="B4" s="595" t="s">
        <v>251</v>
      </c>
      <c r="C4" s="595"/>
      <c r="D4" s="595"/>
      <c r="E4" s="595"/>
      <c r="F4" s="595"/>
      <c r="G4" s="595"/>
      <c r="H4" s="313" t="s">
        <v>250</v>
      </c>
      <c r="I4" s="313" t="s">
        <v>249</v>
      </c>
      <c r="J4" s="312" t="s">
        <v>248</v>
      </c>
    </row>
    <row r="5" spans="1:12" ht="18" customHeight="1">
      <c r="A5" s="311">
        <v>1</v>
      </c>
      <c r="B5" s="470"/>
      <c r="C5" s="470"/>
      <c r="D5" s="470"/>
      <c r="E5" s="470"/>
      <c r="F5" s="470"/>
      <c r="G5" s="471"/>
      <c r="H5" s="309"/>
      <c r="I5" s="472"/>
      <c r="J5" s="473"/>
      <c r="K5" s="474"/>
      <c r="L5" s="474"/>
    </row>
    <row r="6" spans="1:12" ht="18" customHeight="1">
      <c r="A6" s="311">
        <v>2</v>
      </c>
      <c r="B6" s="470"/>
      <c r="C6" s="470"/>
      <c r="D6" s="470"/>
      <c r="E6" s="470"/>
      <c r="F6" s="470"/>
      <c r="G6" s="471"/>
      <c r="H6" s="309"/>
      <c r="I6" s="472"/>
      <c r="J6" s="473"/>
      <c r="K6" s="474"/>
      <c r="L6" s="474"/>
    </row>
    <row r="7" spans="1:12" ht="18" customHeight="1">
      <c r="A7" s="311">
        <v>3</v>
      </c>
      <c r="B7" s="470"/>
      <c r="C7" s="470"/>
      <c r="D7" s="470"/>
      <c r="E7" s="470"/>
      <c r="F7" s="470"/>
      <c r="G7" s="471"/>
      <c r="H7" s="309"/>
      <c r="I7" s="308"/>
      <c r="J7" s="307"/>
    </row>
    <row r="8" spans="1:12" ht="18" customHeight="1">
      <c r="A8" s="311">
        <v>4</v>
      </c>
      <c r="B8" s="470"/>
      <c r="C8" s="470"/>
      <c r="D8" s="470"/>
      <c r="E8" s="470"/>
      <c r="F8" s="470"/>
      <c r="G8" s="471"/>
      <c r="H8" s="309"/>
      <c r="I8" s="308"/>
      <c r="J8" s="307"/>
    </row>
    <row r="9" spans="1:12" ht="18" customHeight="1">
      <c r="A9" s="311">
        <v>5</v>
      </c>
      <c r="B9" s="470"/>
      <c r="C9" s="470"/>
      <c r="D9" s="470"/>
      <c r="E9" s="470"/>
      <c r="F9" s="470"/>
      <c r="G9" s="471"/>
      <c r="H9" s="309"/>
      <c r="I9" s="308"/>
      <c r="J9" s="307"/>
    </row>
    <row r="10" spans="1:12" ht="18" customHeight="1">
      <c r="A10" s="311">
        <v>6</v>
      </c>
      <c r="B10" s="470"/>
      <c r="C10" s="470"/>
      <c r="D10" s="470"/>
      <c r="E10" s="470"/>
      <c r="F10" s="470"/>
      <c r="G10" s="471"/>
      <c r="H10" s="309"/>
      <c r="I10" s="308"/>
      <c r="J10" s="307"/>
    </row>
    <row r="11" spans="1:12" ht="18" customHeight="1">
      <c r="A11" s="311">
        <v>7</v>
      </c>
      <c r="B11" s="470"/>
      <c r="C11" s="470"/>
      <c r="D11" s="470"/>
      <c r="E11" s="470"/>
      <c r="F11" s="470"/>
      <c r="G11" s="471"/>
      <c r="H11" s="309"/>
      <c r="I11" s="308"/>
      <c r="J11" s="307"/>
    </row>
    <row r="12" spans="1:12" ht="18" customHeight="1">
      <c r="A12" s="311">
        <v>8</v>
      </c>
      <c r="B12" s="470"/>
      <c r="C12" s="470"/>
      <c r="D12" s="470"/>
      <c r="E12" s="470"/>
      <c r="F12" s="470"/>
      <c r="G12" s="471"/>
      <c r="H12" s="309"/>
      <c r="I12" s="308"/>
      <c r="J12" s="307"/>
    </row>
    <row r="13" spans="1:12" ht="18" customHeight="1">
      <c r="A13" s="311">
        <v>9</v>
      </c>
      <c r="B13" s="470"/>
      <c r="C13" s="470"/>
      <c r="D13" s="470"/>
      <c r="E13" s="470"/>
      <c r="F13" s="470"/>
      <c r="G13" s="471"/>
      <c r="H13" s="309"/>
      <c r="I13" s="308"/>
      <c r="J13" s="307"/>
    </row>
    <row r="14" spans="1:12" ht="18" customHeight="1">
      <c r="A14" s="311">
        <v>10</v>
      </c>
      <c r="B14" s="470"/>
      <c r="C14" s="470"/>
      <c r="D14" s="470"/>
      <c r="E14" s="470"/>
      <c r="F14" s="470"/>
      <c r="G14" s="471"/>
      <c r="H14" s="309"/>
      <c r="I14" s="308"/>
      <c r="J14" s="307"/>
    </row>
    <row r="15" spans="1:12" ht="18" customHeight="1">
      <c r="A15" s="311">
        <v>11</v>
      </c>
      <c r="B15" s="470"/>
      <c r="C15" s="470"/>
      <c r="D15" s="470"/>
      <c r="E15" s="470"/>
      <c r="F15" s="470"/>
      <c r="G15" s="471"/>
      <c r="H15" s="309"/>
      <c r="I15" s="308"/>
      <c r="J15" s="307"/>
    </row>
    <row r="16" spans="1:12" ht="18" customHeight="1">
      <c r="A16" s="311">
        <v>12</v>
      </c>
      <c r="B16" s="470"/>
      <c r="C16" s="470"/>
      <c r="D16" s="470"/>
      <c r="E16" s="470"/>
      <c r="F16" s="470"/>
      <c r="G16" s="471"/>
      <c r="H16" s="309"/>
      <c r="I16" s="308"/>
      <c r="J16" s="307"/>
    </row>
    <row r="17" spans="1:10" ht="18" customHeight="1">
      <c r="A17" s="311">
        <v>13</v>
      </c>
      <c r="B17" s="470"/>
      <c r="C17" s="470"/>
      <c r="D17" s="470"/>
      <c r="E17" s="470"/>
      <c r="F17" s="470"/>
      <c r="G17" s="471"/>
      <c r="H17" s="309"/>
      <c r="I17" s="308"/>
      <c r="J17" s="307"/>
    </row>
    <row r="18" spans="1:10" ht="18" customHeight="1">
      <c r="A18" s="311">
        <v>14</v>
      </c>
      <c r="B18" s="470"/>
      <c r="C18" s="470"/>
      <c r="D18" s="470"/>
      <c r="E18" s="470"/>
      <c r="F18" s="470"/>
      <c r="G18" s="471"/>
      <c r="H18" s="309"/>
      <c r="I18" s="308"/>
      <c r="J18" s="307"/>
    </row>
    <row r="19" spans="1:10" ht="18" customHeight="1">
      <c r="A19" s="311">
        <v>15</v>
      </c>
      <c r="B19" s="310"/>
      <c r="C19" s="310"/>
      <c r="D19" s="310"/>
      <c r="E19" s="310"/>
      <c r="F19" s="310"/>
      <c r="G19" s="475"/>
      <c r="H19" s="309"/>
      <c r="I19" s="308"/>
      <c r="J19" s="307"/>
    </row>
    <row r="20" spans="1:10" ht="18" customHeight="1">
      <c r="A20" s="311">
        <v>16</v>
      </c>
      <c r="B20" s="310"/>
      <c r="C20" s="310"/>
      <c r="D20" s="310"/>
      <c r="E20" s="310"/>
      <c r="F20" s="310"/>
      <c r="G20" s="475"/>
      <c r="H20" s="309"/>
      <c r="I20" s="308"/>
      <c r="J20" s="307"/>
    </row>
    <row r="21" spans="1:10" ht="18" customHeight="1">
      <c r="A21" s="311">
        <v>17</v>
      </c>
      <c r="B21" s="310"/>
      <c r="C21" s="310"/>
      <c r="D21" s="310"/>
      <c r="E21" s="310"/>
      <c r="F21" s="310"/>
      <c r="G21" s="310"/>
      <c r="H21" s="309"/>
      <c r="I21" s="308"/>
      <c r="J21" s="307"/>
    </row>
    <row r="22" spans="1:10" ht="18" customHeight="1">
      <c r="A22" s="311">
        <v>18</v>
      </c>
      <c r="B22" s="310"/>
      <c r="C22" s="310"/>
      <c r="D22" s="310"/>
      <c r="E22" s="310"/>
      <c r="F22" s="310"/>
      <c r="G22" s="310"/>
      <c r="H22" s="309"/>
      <c r="I22" s="308"/>
      <c r="J22" s="307"/>
    </row>
    <row r="23" spans="1:10" ht="18" customHeight="1">
      <c r="A23" s="311">
        <v>19</v>
      </c>
      <c r="B23" s="310"/>
      <c r="C23" s="310"/>
      <c r="D23" s="310"/>
      <c r="E23" s="310"/>
      <c r="F23" s="310"/>
      <c r="G23" s="310"/>
      <c r="H23" s="309"/>
      <c r="I23" s="308"/>
      <c r="J23" s="307"/>
    </row>
    <row r="24" spans="1:10" ht="18" customHeight="1">
      <c r="A24" s="311">
        <v>20</v>
      </c>
      <c r="B24" s="310"/>
      <c r="C24" s="310"/>
      <c r="D24" s="310"/>
      <c r="E24" s="310"/>
      <c r="F24" s="310"/>
      <c r="G24" s="310"/>
      <c r="H24" s="309"/>
      <c r="I24" s="308"/>
      <c r="J24" s="307"/>
    </row>
    <row r="25" spans="1:10" ht="18" customHeight="1">
      <c r="A25" s="311">
        <v>21</v>
      </c>
      <c r="B25" s="310"/>
      <c r="C25" s="310"/>
      <c r="D25" s="310"/>
      <c r="E25" s="310"/>
      <c r="F25" s="310"/>
      <c r="G25" s="310"/>
      <c r="H25" s="309"/>
      <c r="I25" s="308"/>
      <c r="J25" s="307"/>
    </row>
    <row r="26" spans="1:10" ht="18" customHeight="1">
      <c r="A26" s="311">
        <v>22</v>
      </c>
      <c r="B26" s="310"/>
      <c r="C26" s="310"/>
      <c r="D26" s="310"/>
      <c r="E26" s="310"/>
      <c r="F26" s="310"/>
      <c r="G26" s="310"/>
      <c r="H26" s="309"/>
      <c r="I26" s="308"/>
      <c r="J26" s="307"/>
    </row>
    <row r="27" spans="1:10" ht="18" customHeight="1">
      <c r="A27" s="311">
        <v>23</v>
      </c>
      <c r="B27" s="310"/>
      <c r="C27" s="310"/>
      <c r="D27" s="310"/>
      <c r="E27" s="310"/>
      <c r="F27" s="310"/>
      <c r="G27" s="310"/>
      <c r="H27" s="309"/>
      <c r="I27" s="308"/>
      <c r="J27" s="307"/>
    </row>
    <row r="28" spans="1:10" ht="18" customHeight="1">
      <c r="A28" s="311">
        <v>24</v>
      </c>
      <c r="B28" s="310"/>
      <c r="C28" s="310"/>
      <c r="D28" s="310"/>
      <c r="E28" s="310"/>
      <c r="F28" s="310"/>
      <c r="G28" s="310"/>
      <c r="H28" s="309"/>
      <c r="I28" s="308"/>
      <c r="J28" s="307"/>
    </row>
    <row r="29" spans="1:10" ht="18" customHeight="1">
      <c r="A29" s="311">
        <v>25</v>
      </c>
      <c r="B29" s="310"/>
      <c r="C29" s="310"/>
      <c r="D29" s="310"/>
      <c r="E29" s="310"/>
      <c r="F29" s="310"/>
      <c r="G29" s="310"/>
      <c r="H29" s="309"/>
      <c r="I29" s="308"/>
      <c r="J29" s="307"/>
    </row>
    <row r="30" spans="1:10" ht="18" customHeight="1">
      <c r="A30" s="311">
        <v>26</v>
      </c>
      <c r="B30" s="310"/>
      <c r="C30" s="310"/>
      <c r="D30" s="310"/>
      <c r="E30" s="310"/>
      <c r="F30" s="310"/>
      <c r="G30" s="310"/>
      <c r="H30" s="309"/>
      <c r="I30" s="308"/>
      <c r="J30" s="307"/>
    </row>
    <row r="31" spans="1:10" ht="18" customHeight="1">
      <c r="A31" s="311">
        <v>27</v>
      </c>
      <c r="B31" s="310"/>
      <c r="C31" s="310"/>
      <c r="D31" s="310"/>
      <c r="E31" s="310"/>
      <c r="F31" s="310"/>
      <c r="G31" s="310"/>
      <c r="H31" s="309"/>
      <c r="I31" s="308"/>
      <c r="J31" s="307"/>
    </row>
    <row r="32" spans="1:10" ht="18" customHeight="1">
      <c r="A32" s="311">
        <v>28</v>
      </c>
      <c r="B32" s="310"/>
      <c r="C32" s="310"/>
      <c r="D32" s="310"/>
      <c r="E32" s="310"/>
      <c r="F32" s="310"/>
      <c r="G32" s="310"/>
      <c r="H32" s="309"/>
      <c r="I32" s="308"/>
      <c r="J32" s="307"/>
    </row>
    <row r="33" spans="1:10" ht="18" customHeight="1">
      <c r="A33" s="311">
        <v>29</v>
      </c>
      <c r="B33" s="310"/>
      <c r="C33" s="310"/>
      <c r="D33" s="310"/>
      <c r="E33" s="310"/>
      <c r="F33" s="310"/>
      <c r="G33" s="310"/>
      <c r="H33" s="309"/>
      <c r="I33" s="308"/>
      <c r="J33" s="307"/>
    </row>
    <row r="34" spans="1:10" ht="18" customHeight="1">
      <c r="A34" s="311">
        <v>30</v>
      </c>
      <c r="B34" s="310"/>
      <c r="C34" s="310"/>
      <c r="D34" s="310"/>
      <c r="E34" s="310"/>
      <c r="F34" s="310"/>
      <c r="G34" s="310"/>
      <c r="H34" s="309"/>
      <c r="I34" s="308"/>
      <c r="J34" s="307"/>
    </row>
    <row r="35" spans="1:10" ht="18" customHeight="1">
      <c r="A35" s="311">
        <v>31</v>
      </c>
      <c r="B35" s="310"/>
      <c r="C35" s="310"/>
      <c r="D35" s="310"/>
      <c r="E35" s="310"/>
      <c r="F35" s="310"/>
      <c r="G35" s="310"/>
      <c r="H35" s="309"/>
      <c r="I35" s="308"/>
      <c r="J35" s="307"/>
    </row>
    <row r="36" spans="1:10" ht="18" customHeight="1">
      <c r="A36" s="311">
        <v>32</v>
      </c>
      <c r="B36" s="310"/>
      <c r="C36" s="310"/>
      <c r="D36" s="310"/>
      <c r="E36" s="310"/>
      <c r="F36" s="310"/>
      <c r="G36" s="310"/>
      <c r="H36" s="309"/>
      <c r="I36" s="308"/>
      <c r="J36" s="307"/>
    </row>
    <row r="37" spans="1:10" ht="18" customHeight="1">
      <c r="A37" s="311">
        <v>33</v>
      </c>
      <c r="B37" s="310"/>
      <c r="C37" s="310"/>
      <c r="D37" s="310"/>
      <c r="E37" s="310"/>
      <c r="F37" s="310"/>
      <c r="G37" s="310"/>
      <c r="H37" s="309"/>
      <c r="I37" s="308"/>
      <c r="J37" s="307"/>
    </row>
    <row r="38" spans="1:10" ht="18" customHeight="1">
      <c r="A38" s="311">
        <v>34</v>
      </c>
      <c r="B38" s="310"/>
      <c r="C38" s="310"/>
      <c r="D38" s="310"/>
      <c r="E38" s="310"/>
      <c r="F38" s="310"/>
      <c r="G38" s="310"/>
      <c r="H38" s="309"/>
      <c r="I38" s="308"/>
      <c r="J38" s="307"/>
    </row>
    <row r="39" spans="1:10" ht="18" customHeight="1">
      <c r="A39" s="311">
        <v>35</v>
      </c>
      <c r="B39" s="310"/>
      <c r="C39" s="310"/>
      <c r="D39" s="310"/>
      <c r="E39" s="310"/>
      <c r="F39" s="310"/>
      <c r="G39" s="310"/>
      <c r="H39" s="309"/>
      <c r="I39" s="308"/>
      <c r="J39" s="307"/>
    </row>
    <row r="40" spans="1:10" ht="18" customHeight="1">
      <c r="A40" s="311">
        <v>36</v>
      </c>
      <c r="B40" s="310"/>
      <c r="C40" s="310"/>
      <c r="D40" s="310"/>
      <c r="E40" s="310"/>
      <c r="F40" s="310"/>
      <c r="G40" s="310"/>
      <c r="H40" s="309"/>
      <c r="I40" s="308"/>
      <c r="J40" s="307"/>
    </row>
    <row r="41" spans="1:10" ht="18" customHeight="1">
      <c r="A41" s="311">
        <v>37</v>
      </c>
      <c r="B41" s="310"/>
      <c r="C41" s="310"/>
      <c r="D41" s="310"/>
      <c r="E41" s="310"/>
      <c r="F41" s="310"/>
      <c r="G41" s="310"/>
      <c r="H41" s="309"/>
      <c r="I41" s="308"/>
      <c r="J41" s="307"/>
    </row>
    <row r="42" spans="1:10" ht="18" customHeight="1">
      <c r="A42" s="311">
        <v>38</v>
      </c>
      <c r="B42" s="310"/>
      <c r="C42" s="310"/>
      <c r="D42" s="310"/>
      <c r="E42" s="310"/>
      <c r="F42" s="310"/>
      <c r="G42" s="310"/>
      <c r="H42" s="309"/>
      <c r="I42" s="308"/>
      <c r="J42" s="307"/>
    </row>
    <row r="43" spans="1:10" ht="18" customHeight="1">
      <c r="A43" s="311">
        <v>39</v>
      </c>
      <c r="B43" s="310"/>
      <c r="C43" s="310"/>
      <c r="D43" s="310"/>
      <c r="E43" s="310"/>
      <c r="F43" s="310"/>
      <c r="G43" s="310"/>
      <c r="H43" s="309"/>
      <c r="I43" s="308"/>
      <c r="J43" s="307"/>
    </row>
    <row r="44" spans="1:10" ht="18" customHeight="1">
      <c r="A44" s="311">
        <v>40</v>
      </c>
      <c r="B44" s="310"/>
      <c r="C44" s="310"/>
      <c r="D44" s="310"/>
      <c r="E44" s="310"/>
      <c r="F44" s="310"/>
      <c r="G44" s="310"/>
      <c r="H44" s="309"/>
      <c r="I44" s="308"/>
      <c r="J44" s="307"/>
    </row>
    <row r="45" spans="1:10" ht="18" customHeight="1">
      <c r="A45" s="311">
        <v>41</v>
      </c>
      <c r="B45" s="310"/>
      <c r="C45" s="310"/>
      <c r="D45" s="310"/>
      <c r="E45" s="310"/>
      <c r="F45" s="310"/>
      <c r="G45" s="310"/>
      <c r="H45" s="309"/>
      <c r="I45" s="308"/>
      <c r="J45" s="307"/>
    </row>
    <row r="46" spans="1:10" ht="18" customHeight="1">
      <c r="A46" s="311">
        <v>42</v>
      </c>
      <c r="B46" s="310"/>
      <c r="C46" s="310"/>
      <c r="D46" s="310"/>
      <c r="E46" s="310"/>
      <c r="F46" s="310"/>
      <c r="G46" s="310"/>
      <c r="H46" s="309"/>
      <c r="I46" s="308"/>
      <c r="J46" s="307"/>
    </row>
    <row r="47" spans="1:10" ht="18" customHeight="1">
      <c r="A47" s="311">
        <v>43</v>
      </c>
      <c r="B47" s="310"/>
      <c r="C47" s="310"/>
      <c r="D47" s="310"/>
      <c r="E47" s="310"/>
      <c r="F47" s="310"/>
      <c r="G47" s="310"/>
      <c r="H47" s="309"/>
      <c r="I47" s="308"/>
      <c r="J47" s="307"/>
    </row>
    <row r="48" spans="1:10" ht="18" customHeight="1">
      <c r="A48" s="311">
        <v>44</v>
      </c>
      <c r="B48" s="310"/>
      <c r="C48" s="310"/>
      <c r="D48" s="310"/>
      <c r="E48" s="310"/>
      <c r="F48" s="310"/>
      <c r="G48" s="310"/>
      <c r="H48" s="309"/>
      <c r="I48" s="308"/>
      <c r="J48" s="307"/>
    </row>
    <row r="49" spans="1:10" ht="18" customHeight="1">
      <c r="A49" s="331">
        <v>45</v>
      </c>
      <c r="B49" s="332"/>
      <c r="C49" s="332"/>
      <c r="D49" s="332"/>
      <c r="E49" s="332"/>
      <c r="F49" s="332"/>
      <c r="G49" s="332"/>
      <c r="H49" s="333"/>
      <c r="I49" s="334"/>
      <c r="J49" s="335"/>
    </row>
    <row r="50" spans="1:10" ht="18" customHeight="1" thickBot="1">
      <c r="A50" s="306">
        <v>46</v>
      </c>
      <c r="B50" s="305"/>
      <c r="C50" s="305"/>
      <c r="D50" s="305"/>
      <c r="E50" s="305"/>
      <c r="F50" s="305"/>
      <c r="G50" s="305"/>
      <c r="H50" s="304"/>
      <c r="I50" s="303"/>
      <c r="J50" s="302"/>
    </row>
  </sheetData>
  <sheetProtection selectLockedCells="1" selectUnlockedCells="1"/>
  <mergeCells count="1">
    <mergeCell ref="B4:G4"/>
  </mergeCells>
  <printOptions horizontalCentered="1"/>
  <pageMargins left="0.25" right="0.25" top="0.75" bottom="0.75" header="0.3" footer="0.3"/>
  <pageSetup paperSize="9" scale="7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AI32"/>
  <sheetViews>
    <sheetView tabSelected="1"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M11" sqref="M11"/>
    </sheetView>
  </sheetViews>
  <sheetFormatPr baseColWidth="10" defaultRowHeight="12.75"/>
  <cols>
    <col min="1" max="1" width="15.7109375" customWidth="1"/>
    <col min="2" max="4" width="18.7109375" customWidth="1"/>
    <col min="5" max="35" width="16.7109375" customWidth="1"/>
    <col min="36" max="36" width="13.7109375" customWidth="1"/>
  </cols>
  <sheetData>
    <row r="1" spans="1:35" s="64" customFormat="1" ht="56.1" customHeight="1" thickBot="1">
      <c r="A1" s="66"/>
      <c r="B1" s="67"/>
      <c r="C1" s="68" t="s">
        <v>216</v>
      </c>
      <c r="D1" s="244" t="str">
        <f>IF(ISBLANK(Entete!B16),"Entrer Nom de Section en page d'entête",Entete!B16)</f>
        <v>Entrer Nom de Section en page d'entête</v>
      </c>
      <c r="E1" s="244"/>
      <c r="F1" s="244"/>
      <c r="G1" s="244"/>
      <c r="H1" s="244"/>
      <c r="I1" s="244"/>
      <c r="J1" s="244"/>
      <c r="K1" s="68" t="s">
        <v>209</v>
      </c>
      <c r="L1" s="245" t="str">
        <f>IF(ISBLANK(Entete!C21),"Entrer Année en page d'entête",Entete!C21)</f>
        <v>Entrer Année en page d'entête</v>
      </c>
      <c r="M1" s="69" t="s">
        <v>207</v>
      </c>
      <c r="N1" s="70"/>
      <c r="O1" s="70"/>
      <c r="P1" s="70"/>
      <c r="Q1" s="71"/>
      <c r="R1" s="75" t="s">
        <v>0</v>
      </c>
      <c r="S1" s="76"/>
      <c r="T1" s="76"/>
      <c r="U1" s="76"/>
      <c r="V1" s="77"/>
      <c r="W1" s="75" t="s">
        <v>1</v>
      </c>
      <c r="X1" s="76"/>
      <c r="Y1" s="76"/>
      <c r="Z1" s="76"/>
      <c r="AA1" s="76"/>
      <c r="AB1" s="77"/>
      <c r="AC1" s="78" t="s">
        <v>149</v>
      </c>
      <c r="AD1" s="79" t="s">
        <v>2</v>
      </c>
      <c r="AE1" s="80"/>
      <c r="AF1" s="80"/>
      <c r="AG1" s="81"/>
      <c r="AH1" s="85" t="s">
        <v>185</v>
      </c>
      <c r="AI1" s="84"/>
    </row>
    <row r="2" spans="1:35" s="65" customFormat="1" ht="110.1" customHeight="1" thickBot="1">
      <c r="A2" s="125" t="s">
        <v>29</v>
      </c>
      <c r="B2" s="596" t="s">
        <v>223</v>
      </c>
      <c r="C2" s="596"/>
      <c r="D2" s="597"/>
      <c r="E2" s="126" t="s">
        <v>6</v>
      </c>
      <c r="F2" s="127" t="s">
        <v>7</v>
      </c>
      <c r="G2" s="127" t="s">
        <v>4</v>
      </c>
      <c r="H2" s="127" t="s">
        <v>5</v>
      </c>
      <c r="I2" s="127" t="s">
        <v>8</v>
      </c>
      <c r="J2" s="127" t="s">
        <v>9</v>
      </c>
      <c r="K2" s="128" t="s">
        <v>10</v>
      </c>
      <c r="L2" s="129" t="s">
        <v>11</v>
      </c>
      <c r="M2" s="72" t="s">
        <v>12</v>
      </c>
      <c r="N2" s="73" t="s">
        <v>13</v>
      </c>
      <c r="O2" s="73" t="s">
        <v>14</v>
      </c>
      <c r="P2" s="73" t="s">
        <v>15</v>
      </c>
      <c r="Q2" s="74" t="s">
        <v>16</v>
      </c>
      <c r="R2" s="72" t="s">
        <v>174</v>
      </c>
      <c r="S2" s="73" t="s">
        <v>296</v>
      </c>
      <c r="T2" s="73" t="s">
        <v>18</v>
      </c>
      <c r="U2" s="73" t="s">
        <v>19</v>
      </c>
      <c r="V2" s="74" t="s">
        <v>20</v>
      </c>
      <c r="W2" s="72" t="s">
        <v>21</v>
      </c>
      <c r="X2" s="73" t="s">
        <v>22</v>
      </c>
      <c r="Y2" s="73" t="s">
        <v>23</v>
      </c>
      <c r="Z2" s="73" t="s">
        <v>24</v>
      </c>
      <c r="AA2" s="73" t="s">
        <v>25</v>
      </c>
      <c r="AB2" s="74" t="s">
        <v>26</v>
      </c>
      <c r="AC2" s="130" t="s">
        <v>27</v>
      </c>
      <c r="AD2" s="131" t="s">
        <v>28</v>
      </c>
      <c r="AE2" s="82" t="s">
        <v>180</v>
      </c>
      <c r="AF2" s="82" t="s">
        <v>181</v>
      </c>
      <c r="AG2" s="132" t="s">
        <v>182</v>
      </c>
      <c r="AH2" s="133" t="s">
        <v>186</v>
      </c>
      <c r="AI2" s="134" t="s">
        <v>187</v>
      </c>
    </row>
    <row r="3" spans="1:35" ht="24.95" customHeight="1" thickBot="1">
      <c r="A3" s="135"/>
      <c r="B3" s="136"/>
      <c r="C3" s="136"/>
      <c r="D3" s="137" t="s">
        <v>215</v>
      </c>
      <c r="E3" s="138" t="s">
        <v>69</v>
      </c>
      <c r="F3" s="139" t="s">
        <v>73</v>
      </c>
      <c r="G3" s="139">
        <v>514100</v>
      </c>
      <c r="H3" s="139" t="s">
        <v>66</v>
      </c>
      <c r="I3" s="139" t="s">
        <v>76</v>
      </c>
      <c r="J3" s="139" t="s">
        <v>80</v>
      </c>
      <c r="K3" s="140" t="s">
        <v>84</v>
      </c>
      <c r="L3" s="141"/>
      <c r="M3" s="142" t="s">
        <v>90</v>
      </c>
      <c r="N3" s="143" t="s">
        <v>94</v>
      </c>
      <c r="O3" s="143" t="s">
        <v>98</v>
      </c>
      <c r="P3" s="143" t="s">
        <v>102</v>
      </c>
      <c r="Q3" s="144" t="s">
        <v>173</v>
      </c>
      <c r="R3" s="142" t="s">
        <v>113</v>
      </c>
      <c r="S3" s="143" t="s">
        <v>175</v>
      </c>
      <c r="T3" s="143" t="s">
        <v>176</v>
      </c>
      <c r="U3" s="143" t="s">
        <v>177</v>
      </c>
      <c r="V3" s="144" t="s">
        <v>178</v>
      </c>
      <c r="W3" s="142" t="s">
        <v>130</v>
      </c>
      <c r="X3" s="143" t="s">
        <v>132</v>
      </c>
      <c r="Y3" s="143" t="s">
        <v>136</v>
      </c>
      <c r="Z3" s="143" t="s">
        <v>139</v>
      </c>
      <c r="AA3" s="143" t="s">
        <v>142</v>
      </c>
      <c r="AB3" s="144" t="s">
        <v>146</v>
      </c>
      <c r="AC3" s="145" t="s">
        <v>152</v>
      </c>
      <c r="AD3" s="138" t="s">
        <v>157</v>
      </c>
      <c r="AE3" s="139" t="s">
        <v>179</v>
      </c>
      <c r="AF3" s="139" t="s">
        <v>164</v>
      </c>
      <c r="AG3" s="140">
        <v>791350</v>
      </c>
      <c r="AH3" s="138" t="s">
        <v>184</v>
      </c>
      <c r="AI3" s="140" t="s">
        <v>188</v>
      </c>
    </row>
    <row r="4" spans="1:35" ht="24.95" customHeight="1" thickBot="1">
      <c r="A4" s="246"/>
      <c r="B4" s="247"/>
      <c r="C4" s="247"/>
      <c r="D4" s="248" t="s">
        <v>231</v>
      </c>
      <c r="E4" s="249"/>
      <c r="F4" s="250"/>
      <c r="G4" s="250"/>
      <c r="H4" s="250"/>
      <c r="I4" s="250"/>
      <c r="J4" s="250"/>
      <c r="K4" s="251"/>
      <c r="L4" s="252"/>
      <c r="M4" s="253"/>
      <c r="N4" s="254"/>
      <c r="O4" s="254"/>
      <c r="P4" s="254"/>
      <c r="Q4" s="255"/>
      <c r="R4" s="253"/>
      <c r="S4" s="254"/>
      <c r="T4" s="254"/>
      <c r="U4" s="254"/>
      <c r="V4" s="255"/>
      <c r="W4" s="253"/>
      <c r="X4" s="254"/>
      <c r="Y4" s="254"/>
      <c r="Z4" s="254"/>
      <c r="AA4" s="254"/>
      <c r="AB4" s="255"/>
      <c r="AC4" s="256"/>
      <c r="AD4" s="257"/>
      <c r="AE4" s="258"/>
      <c r="AF4" s="258"/>
      <c r="AG4" s="259"/>
      <c r="AH4" s="260"/>
      <c r="AI4" s="259"/>
    </row>
    <row r="5" spans="1:35" ht="24.95" customHeight="1">
      <c r="A5" s="146"/>
      <c r="B5" s="147"/>
      <c r="C5" s="148"/>
      <c r="D5" s="149"/>
      <c r="E5" s="162"/>
      <c r="F5" s="163"/>
      <c r="G5" s="231"/>
      <c r="H5" s="232"/>
      <c r="I5" s="163"/>
      <c r="J5" s="163"/>
      <c r="K5" s="163"/>
      <c r="L5" s="261">
        <f>SUM(M5:AI5)-SUM(E5:K5)</f>
        <v>0</v>
      </c>
      <c r="M5" s="162"/>
      <c r="N5" s="163"/>
      <c r="O5" s="163"/>
      <c r="P5" s="163"/>
      <c r="Q5" s="164"/>
      <c r="R5" s="162"/>
      <c r="S5" s="163"/>
      <c r="T5" s="163"/>
      <c r="U5" s="163"/>
      <c r="V5" s="164"/>
      <c r="W5" s="221"/>
      <c r="X5" s="222"/>
      <c r="Y5" s="222"/>
      <c r="Z5" s="222"/>
      <c r="AA5" s="222"/>
      <c r="AB5" s="223"/>
      <c r="AC5" s="165"/>
      <c r="AD5" s="166"/>
      <c r="AE5" s="167"/>
      <c r="AF5" s="167"/>
      <c r="AG5" s="168"/>
      <c r="AH5" s="166"/>
      <c r="AI5" s="354"/>
    </row>
    <row r="6" spans="1:35" ht="24.95" customHeight="1">
      <c r="A6" s="150"/>
      <c r="B6" s="151"/>
      <c r="C6" s="152"/>
      <c r="D6" s="153"/>
      <c r="E6" s="169"/>
      <c r="F6" s="170"/>
      <c r="G6" s="233"/>
      <c r="H6" s="234"/>
      <c r="I6" s="170"/>
      <c r="J6" s="170"/>
      <c r="K6" s="170"/>
      <c r="L6" s="262">
        <f t="shared" ref="L6:L31" si="0">SUM(M6:AI6)-SUM(E6:K6)</f>
        <v>0</v>
      </c>
      <c r="M6" s="169"/>
      <c r="N6" s="170"/>
      <c r="O6" s="170"/>
      <c r="P6" s="170"/>
      <c r="Q6" s="171"/>
      <c r="R6" s="169"/>
      <c r="S6" s="170"/>
      <c r="T6" s="170"/>
      <c r="U6" s="170"/>
      <c r="V6" s="171"/>
      <c r="W6" s="224"/>
      <c r="X6" s="225"/>
      <c r="Y6" s="225"/>
      <c r="Z6" s="225"/>
      <c r="AA6" s="225"/>
      <c r="AB6" s="226"/>
      <c r="AC6" s="172"/>
      <c r="AD6" s="173"/>
      <c r="AE6" s="174"/>
      <c r="AF6" s="174"/>
      <c r="AG6" s="175"/>
      <c r="AH6" s="173"/>
      <c r="AI6" s="355"/>
    </row>
    <row r="7" spans="1:35" ht="24.95" customHeight="1">
      <c r="A7" s="150"/>
      <c r="B7" s="151"/>
      <c r="C7" s="152"/>
      <c r="D7" s="153"/>
      <c r="E7" s="169"/>
      <c r="F7" s="170"/>
      <c r="G7" s="233"/>
      <c r="H7" s="234"/>
      <c r="I7" s="170"/>
      <c r="J7" s="170"/>
      <c r="K7" s="170"/>
      <c r="L7" s="262">
        <f t="shared" si="0"/>
        <v>0</v>
      </c>
      <c r="M7" s="169"/>
      <c r="N7" s="170"/>
      <c r="O7" s="170"/>
      <c r="P7" s="170"/>
      <c r="Q7" s="171"/>
      <c r="R7" s="169"/>
      <c r="S7" s="170"/>
      <c r="T7" s="170"/>
      <c r="U7" s="170"/>
      <c r="V7" s="171"/>
      <c r="W7" s="224"/>
      <c r="X7" s="225"/>
      <c r="Y7" s="225"/>
      <c r="Z7" s="225"/>
      <c r="AA7" s="225"/>
      <c r="AB7" s="226"/>
      <c r="AC7" s="172"/>
      <c r="AD7" s="173"/>
      <c r="AE7" s="174"/>
      <c r="AF7" s="174"/>
      <c r="AG7" s="175"/>
      <c r="AH7" s="173"/>
      <c r="AI7" s="355"/>
    </row>
    <row r="8" spans="1:35" ht="24.95" customHeight="1">
      <c r="A8" s="150"/>
      <c r="B8" s="151"/>
      <c r="C8" s="152"/>
      <c r="D8" s="153"/>
      <c r="E8" s="169"/>
      <c r="F8" s="170"/>
      <c r="G8" s="233"/>
      <c r="H8" s="234"/>
      <c r="I8" s="170"/>
      <c r="J8" s="170"/>
      <c r="K8" s="170"/>
      <c r="L8" s="262">
        <f t="shared" si="0"/>
        <v>0</v>
      </c>
      <c r="M8" s="169"/>
      <c r="N8" s="170"/>
      <c r="O8" s="170"/>
      <c r="P8" s="170"/>
      <c r="Q8" s="171"/>
      <c r="R8" s="169"/>
      <c r="S8" s="170"/>
      <c r="T8" s="170"/>
      <c r="U8" s="170"/>
      <c r="V8" s="171"/>
      <c r="W8" s="224"/>
      <c r="X8" s="225"/>
      <c r="Y8" s="225"/>
      <c r="Z8" s="225"/>
      <c r="AA8" s="225"/>
      <c r="AB8" s="226"/>
      <c r="AC8" s="172"/>
      <c r="AD8" s="173"/>
      <c r="AE8" s="174"/>
      <c r="AF8" s="174"/>
      <c r="AG8" s="175"/>
      <c r="AH8" s="173"/>
      <c r="AI8" s="355"/>
    </row>
    <row r="9" spans="1:35" ht="24.95" customHeight="1">
      <c r="A9" s="150"/>
      <c r="B9" s="151"/>
      <c r="C9" s="152"/>
      <c r="D9" s="153"/>
      <c r="E9" s="169"/>
      <c r="F9" s="170"/>
      <c r="G9" s="233"/>
      <c r="H9" s="234"/>
      <c r="I9" s="170"/>
      <c r="J9" s="170"/>
      <c r="K9" s="170"/>
      <c r="L9" s="262">
        <f t="shared" si="0"/>
        <v>0</v>
      </c>
      <c r="M9" s="169"/>
      <c r="N9" s="170"/>
      <c r="O9" s="170"/>
      <c r="P9" s="170"/>
      <c r="Q9" s="171"/>
      <c r="R9" s="169"/>
      <c r="S9" s="170"/>
      <c r="T9" s="170"/>
      <c r="U9" s="170"/>
      <c r="V9" s="171"/>
      <c r="W9" s="224"/>
      <c r="X9" s="225"/>
      <c r="Y9" s="225"/>
      <c r="Z9" s="225"/>
      <c r="AA9" s="225"/>
      <c r="AB9" s="226"/>
      <c r="AC9" s="172"/>
      <c r="AD9" s="173"/>
      <c r="AE9" s="174"/>
      <c r="AF9" s="174"/>
      <c r="AG9" s="175"/>
      <c r="AH9" s="173"/>
      <c r="AI9" s="355"/>
    </row>
    <row r="10" spans="1:35" ht="24.95" customHeight="1">
      <c r="A10" s="150"/>
      <c r="B10" s="151"/>
      <c r="C10" s="152"/>
      <c r="D10" s="153"/>
      <c r="E10" s="169"/>
      <c r="F10" s="170"/>
      <c r="G10" s="233"/>
      <c r="H10" s="234"/>
      <c r="I10" s="170"/>
      <c r="J10" s="170"/>
      <c r="K10" s="170"/>
      <c r="L10" s="262">
        <f t="shared" si="0"/>
        <v>0</v>
      </c>
      <c r="M10" s="169"/>
      <c r="N10" s="170"/>
      <c r="O10" s="170"/>
      <c r="P10" s="170"/>
      <c r="Q10" s="171"/>
      <c r="R10" s="169"/>
      <c r="S10" s="170"/>
      <c r="T10" s="170"/>
      <c r="U10" s="170"/>
      <c r="V10" s="171"/>
      <c r="W10" s="224"/>
      <c r="X10" s="225"/>
      <c r="Y10" s="225"/>
      <c r="Z10" s="225"/>
      <c r="AA10" s="225"/>
      <c r="AB10" s="226"/>
      <c r="AC10" s="172"/>
      <c r="AD10" s="173"/>
      <c r="AE10" s="174"/>
      <c r="AF10" s="174"/>
      <c r="AG10" s="175"/>
      <c r="AH10" s="173"/>
      <c r="AI10" s="355"/>
    </row>
    <row r="11" spans="1:35" ht="24.95" customHeight="1">
      <c r="A11" s="150"/>
      <c r="B11" s="151"/>
      <c r="C11" s="152"/>
      <c r="D11" s="153"/>
      <c r="E11" s="169"/>
      <c r="F11" s="170"/>
      <c r="G11" s="233"/>
      <c r="H11" s="234"/>
      <c r="I11" s="170"/>
      <c r="J11" s="170"/>
      <c r="K11" s="170"/>
      <c r="L11" s="262">
        <f t="shared" si="0"/>
        <v>0</v>
      </c>
      <c r="M11" s="169"/>
      <c r="N11" s="170"/>
      <c r="O11" s="170"/>
      <c r="P11" s="170"/>
      <c r="Q11" s="171"/>
      <c r="R11" s="169"/>
      <c r="S11" s="170"/>
      <c r="T11" s="170"/>
      <c r="U11" s="170"/>
      <c r="V11" s="171"/>
      <c r="W11" s="224"/>
      <c r="X11" s="225"/>
      <c r="Y11" s="225"/>
      <c r="Z11" s="225"/>
      <c r="AA11" s="225"/>
      <c r="AB11" s="226"/>
      <c r="AC11" s="172"/>
      <c r="AD11" s="173"/>
      <c r="AE11" s="174"/>
      <c r="AF11" s="174"/>
      <c r="AG11" s="175"/>
      <c r="AH11" s="173"/>
      <c r="AI11" s="355"/>
    </row>
    <row r="12" spans="1:35" ht="24.95" customHeight="1">
      <c r="A12" s="150"/>
      <c r="B12" s="151"/>
      <c r="C12" s="152"/>
      <c r="D12" s="153"/>
      <c r="E12" s="169"/>
      <c r="F12" s="170"/>
      <c r="G12" s="233"/>
      <c r="H12" s="234"/>
      <c r="I12" s="170"/>
      <c r="J12" s="170"/>
      <c r="K12" s="170"/>
      <c r="L12" s="262">
        <f t="shared" si="0"/>
        <v>0</v>
      </c>
      <c r="M12" s="169"/>
      <c r="N12" s="170"/>
      <c r="O12" s="170"/>
      <c r="P12" s="170"/>
      <c r="Q12" s="171"/>
      <c r="R12" s="169"/>
      <c r="S12" s="170"/>
      <c r="T12" s="170"/>
      <c r="U12" s="170"/>
      <c r="V12" s="171"/>
      <c r="W12" s="224"/>
      <c r="X12" s="225"/>
      <c r="Y12" s="225"/>
      <c r="Z12" s="225"/>
      <c r="AA12" s="225"/>
      <c r="AB12" s="226"/>
      <c r="AC12" s="172"/>
      <c r="AD12" s="173"/>
      <c r="AE12" s="174"/>
      <c r="AF12" s="174"/>
      <c r="AG12" s="175"/>
      <c r="AH12" s="173"/>
      <c r="AI12" s="355"/>
    </row>
    <row r="13" spans="1:35" ht="24.95" customHeight="1">
      <c r="A13" s="150"/>
      <c r="B13" s="151"/>
      <c r="C13" s="152"/>
      <c r="D13" s="153"/>
      <c r="E13" s="169"/>
      <c r="F13" s="170"/>
      <c r="G13" s="233"/>
      <c r="H13" s="234"/>
      <c r="I13" s="170"/>
      <c r="J13" s="170"/>
      <c r="K13" s="170"/>
      <c r="L13" s="262">
        <f t="shared" si="0"/>
        <v>0</v>
      </c>
      <c r="M13" s="169"/>
      <c r="N13" s="170"/>
      <c r="O13" s="170"/>
      <c r="P13" s="170"/>
      <c r="Q13" s="171"/>
      <c r="R13" s="169"/>
      <c r="S13" s="170"/>
      <c r="T13" s="170"/>
      <c r="U13" s="170"/>
      <c r="V13" s="171"/>
      <c r="W13" s="224"/>
      <c r="X13" s="225"/>
      <c r="Y13" s="225"/>
      <c r="Z13" s="225"/>
      <c r="AA13" s="225"/>
      <c r="AB13" s="226"/>
      <c r="AC13" s="172"/>
      <c r="AD13" s="173"/>
      <c r="AE13" s="174"/>
      <c r="AF13" s="174"/>
      <c r="AG13" s="175"/>
      <c r="AH13" s="173"/>
      <c r="AI13" s="355"/>
    </row>
    <row r="14" spans="1:35" ht="24.95" customHeight="1">
      <c r="A14" s="150"/>
      <c r="B14" s="151"/>
      <c r="C14" s="152"/>
      <c r="D14" s="153"/>
      <c r="E14" s="169"/>
      <c r="F14" s="170"/>
      <c r="G14" s="233"/>
      <c r="H14" s="234"/>
      <c r="I14" s="170"/>
      <c r="J14" s="170"/>
      <c r="K14" s="170"/>
      <c r="L14" s="262">
        <f t="shared" si="0"/>
        <v>0</v>
      </c>
      <c r="M14" s="169"/>
      <c r="N14" s="170"/>
      <c r="O14" s="170"/>
      <c r="P14" s="170"/>
      <c r="Q14" s="171"/>
      <c r="R14" s="169"/>
      <c r="S14" s="170"/>
      <c r="T14" s="170"/>
      <c r="U14" s="170"/>
      <c r="V14" s="171"/>
      <c r="W14" s="224"/>
      <c r="X14" s="225"/>
      <c r="Y14" s="225"/>
      <c r="Z14" s="225"/>
      <c r="AA14" s="225"/>
      <c r="AB14" s="226"/>
      <c r="AC14" s="172"/>
      <c r="AD14" s="173"/>
      <c r="AE14" s="174"/>
      <c r="AF14" s="174"/>
      <c r="AG14" s="175"/>
      <c r="AH14" s="173"/>
      <c r="AI14" s="355"/>
    </row>
    <row r="15" spans="1:35" ht="24.95" customHeight="1">
      <c r="A15" s="150"/>
      <c r="B15" s="151"/>
      <c r="C15" s="152"/>
      <c r="D15" s="153"/>
      <c r="E15" s="169"/>
      <c r="F15" s="170"/>
      <c r="G15" s="233"/>
      <c r="H15" s="234"/>
      <c r="I15" s="170"/>
      <c r="J15" s="170"/>
      <c r="K15" s="170"/>
      <c r="L15" s="262">
        <f t="shared" si="0"/>
        <v>0</v>
      </c>
      <c r="M15" s="169"/>
      <c r="N15" s="170"/>
      <c r="O15" s="170"/>
      <c r="P15" s="170"/>
      <c r="Q15" s="171"/>
      <c r="R15" s="169"/>
      <c r="S15" s="170"/>
      <c r="T15" s="170"/>
      <c r="U15" s="170"/>
      <c r="V15" s="171"/>
      <c r="W15" s="224"/>
      <c r="X15" s="225"/>
      <c r="Y15" s="225"/>
      <c r="Z15" s="225"/>
      <c r="AA15" s="225"/>
      <c r="AB15" s="226"/>
      <c r="AC15" s="172"/>
      <c r="AD15" s="173"/>
      <c r="AE15" s="174"/>
      <c r="AF15" s="174"/>
      <c r="AG15" s="175"/>
      <c r="AH15" s="173"/>
      <c r="AI15" s="355"/>
    </row>
    <row r="16" spans="1:35" ht="24.95" customHeight="1">
      <c r="A16" s="150"/>
      <c r="B16" s="151"/>
      <c r="C16" s="152"/>
      <c r="D16" s="153"/>
      <c r="E16" s="169"/>
      <c r="F16" s="170"/>
      <c r="G16" s="233"/>
      <c r="H16" s="234"/>
      <c r="I16" s="170"/>
      <c r="J16" s="170"/>
      <c r="K16" s="170"/>
      <c r="L16" s="262">
        <f t="shared" si="0"/>
        <v>0</v>
      </c>
      <c r="M16" s="169"/>
      <c r="N16" s="170"/>
      <c r="O16" s="170"/>
      <c r="P16" s="170"/>
      <c r="Q16" s="171"/>
      <c r="R16" s="169"/>
      <c r="S16" s="170"/>
      <c r="T16" s="170"/>
      <c r="U16" s="170"/>
      <c r="V16" s="171"/>
      <c r="W16" s="224"/>
      <c r="X16" s="225"/>
      <c r="Y16" s="225"/>
      <c r="Z16" s="225"/>
      <c r="AA16" s="225"/>
      <c r="AB16" s="226"/>
      <c r="AC16" s="172"/>
      <c r="AD16" s="173"/>
      <c r="AE16" s="174"/>
      <c r="AF16" s="174"/>
      <c r="AG16" s="175"/>
      <c r="AH16" s="173"/>
      <c r="AI16" s="355"/>
    </row>
    <row r="17" spans="1:35" s="1" customFormat="1" ht="24.95" customHeight="1">
      <c r="A17" s="150"/>
      <c r="B17" s="151"/>
      <c r="C17" s="152"/>
      <c r="D17" s="153"/>
      <c r="E17" s="169"/>
      <c r="F17" s="170"/>
      <c r="G17" s="233"/>
      <c r="H17" s="234"/>
      <c r="I17" s="170"/>
      <c r="J17" s="170"/>
      <c r="K17" s="170"/>
      <c r="L17" s="262">
        <f t="shared" si="0"/>
        <v>0</v>
      </c>
      <c r="M17" s="169"/>
      <c r="N17" s="170"/>
      <c r="O17" s="170"/>
      <c r="P17" s="170"/>
      <c r="Q17" s="171"/>
      <c r="R17" s="169"/>
      <c r="S17" s="170"/>
      <c r="T17" s="170"/>
      <c r="U17" s="170"/>
      <c r="V17" s="171"/>
      <c r="W17" s="224"/>
      <c r="X17" s="225"/>
      <c r="Y17" s="225"/>
      <c r="Z17" s="225"/>
      <c r="AA17" s="225"/>
      <c r="AB17" s="226"/>
      <c r="AC17" s="172"/>
      <c r="AD17" s="173"/>
      <c r="AE17" s="174"/>
      <c r="AF17" s="174"/>
      <c r="AG17" s="175"/>
      <c r="AH17" s="173"/>
      <c r="AI17" s="355"/>
    </row>
    <row r="18" spans="1:35" s="1" customFormat="1" ht="24.95" customHeight="1">
      <c r="A18" s="150"/>
      <c r="B18" s="151"/>
      <c r="C18" s="152"/>
      <c r="D18" s="153"/>
      <c r="E18" s="169"/>
      <c r="F18" s="170"/>
      <c r="G18" s="233"/>
      <c r="H18" s="234"/>
      <c r="I18" s="170"/>
      <c r="J18" s="170"/>
      <c r="K18" s="170"/>
      <c r="L18" s="262">
        <f t="shared" si="0"/>
        <v>0</v>
      </c>
      <c r="M18" s="169"/>
      <c r="N18" s="170"/>
      <c r="O18" s="170"/>
      <c r="P18" s="170"/>
      <c r="Q18" s="171"/>
      <c r="R18" s="169"/>
      <c r="S18" s="170"/>
      <c r="T18" s="170"/>
      <c r="U18" s="170"/>
      <c r="V18" s="171"/>
      <c r="W18" s="224"/>
      <c r="X18" s="225"/>
      <c r="Y18" s="225"/>
      <c r="Z18" s="225"/>
      <c r="AA18" s="225"/>
      <c r="AB18" s="226"/>
      <c r="AC18" s="172"/>
      <c r="AD18" s="173"/>
      <c r="AE18" s="174"/>
      <c r="AF18" s="174"/>
      <c r="AG18" s="175"/>
      <c r="AH18" s="173"/>
      <c r="AI18" s="355"/>
    </row>
    <row r="19" spans="1:35" ht="24.95" customHeight="1">
      <c r="A19" s="150"/>
      <c r="B19" s="151"/>
      <c r="C19" s="152"/>
      <c r="D19" s="153"/>
      <c r="E19" s="169"/>
      <c r="F19" s="170"/>
      <c r="G19" s="233"/>
      <c r="H19" s="234"/>
      <c r="I19" s="170"/>
      <c r="J19" s="170"/>
      <c r="K19" s="170"/>
      <c r="L19" s="262">
        <f t="shared" si="0"/>
        <v>0</v>
      </c>
      <c r="M19" s="169"/>
      <c r="N19" s="170"/>
      <c r="O19" s="170"/>
      <c r="P19" s="170"/>
      <c r="Q19" s="171"/>
      <c r="R19" s="169"/>
      <c r="S19" s="170"/>
      <c r="T19" s="170"/>
      <c r="U19" s="170"/>
      <c r="V19" s="171"/>
      <c r="W19" s="224"/>
      <c r="X19" s="225"/>
      <c r="Y19" s="225"/>
      <c r="Z19" s="225"/>
      <c r="AA19" s="225"/>
      <c r="AB19" s="226"/>
      <c r="AC19" s="172"/>
      <c r="AD19" s="173"/>
      <c r="AE19" s="174"/>
      <c r="AF19" s="174"/>
      <c r="AG19" s="175"/>
      <c r="AH19" s="173"/>
      <c r="AI19" s="355"/>
    </row>
    <row r="20" spans="1:35" ht="24.95" customHeight="1">
      <c r="A20" s="150"/>
      <c r="B20" s="151"/>
      <c r="C20" s="152"/>
      <c r="D20" s="153"/>
      <c r="E20" s="169"/>
      <c r="F20" s="170"/>
      <c r="G20" s="233"/>
      <c r="H20" s="234"/>
      <c r="I20" s="170"/>
      <c r="J20" s="170"/>
      <c r="K20" s="170"/>
      <c r="L20" s="262">
        <f t="shared" si="0"/>
        <v>0</v>
      </c>
      <c r="M20" s="169"/>
      <c r="N20" s="170"/>
      <c r="O20" s="170"/>
      <c r="P20" s="170"/>
      <c r="Q20" s="171"/>
      <c r="R20" s="169"/>
      <c r="S20" s="170"/>
      <c r="T20" s="170"/>
      <c r="U20" s="170"/>
      <c r="V20" s="171"/>
      <c r="W20" s="224"/>
      <c r="X20" s="225"/>
      <c r="Y20" s="225"/>
      <c r="Z20" s="225"/>
      <c r="AA20" s="225"/>
      <c r="AB20" s="226"/>
      <c r="AC20" s="172"/>
      <c r="AD20" s="173"/>
      <c r="AE20" s="174"/>
      <c r="AF20" s="174"/>
      <c r="AG20" s="175"/>
      <c r="AH20" s="173"/>
      <c r="AI20" s="355"/>
    </row>
    <row r="21" spans="1:35" s="1" customFormat="1" ht="24.95" customHeight="1">
      <c r="A21" s="150"/>
      <c r="B21" s="151"/>
      <c r="C21" s="152"/>
      <c r="D21" s="153"/>
      <c r="E21" s="169"/>
      <c r="F21" s="170"/>
      <c r="G21" s="233"/>
      <c r="H21" s="234"/>
      <c r="I21" s="170"/>
      <c r="J21" s="170"/>
      <c r="K21" s="170"/>
      <c r="L21" s="262">
        <f t="shared" si="0"/>
        <v>0</v>
      </c>
      <c r="M21" s="169"/>
      <c r="N21" s="170"/>
      <c r="O21" s="170"/>
      <c r="P21" s="170"/>
      <c r="Q21" s="171"/>
      <c r="R21" s="169"/>
      <c r="S21" s="170"/>
      <c r="T21" s="170"/>
      <c r="U21" s="170"/>
      <c r="V21" s="171"/>
      <c r="W21" s="224"/>
      <c r="X21" s="225"/>
      <c r="Y21" s="225"/>
      <c r="Z21" s="225"/>
      <c r="AA21" s="225"/>
      <c r="AB21" s="226"/>
      <c r="AC21" s="172"/>
      <c r="AD21" s="173"/>
      <c r="AE21" s="174"/>
      <c r="AF21" s="174"/>
      <c r="AG21" s="175"/>
      <c r="AH21" s="173"/>
      <c r="AI21" s="355"/>
    </row>
    <row r="22" spans="1:35" ht="24.95" customHeight="1">
      <c r="A22" s="150"/>
      <c r="B22" s="151"/>
      <c r="C22" s="152"/>
      <c r="D22" s="153"/>
      <c r="E22" s="169"/>
      <c r="F22" s="170"/>
      <c r="G22" s="233"/>
      <c r="H22" s="234"/>
      <c r="I22" s="170"/>
      <c r="J22" s="170"/>
      <c r="K22" s="170"/>
      <c r="L22" s="262">
        <f t="shared" si="0"/>
        <v>0</v>
      </c>
      <c r="M22" s="169"/>
      <c r="N22" s="170"/>
      <c r="O22" s="170"/>
      <c r="P22" s="170"/>
      <c r="Q22" s="171"/>
      <c r="R22" s="169"/>
      <c r="S22" s="170"/>
      <c r="T22" s="170"/>
      <c r="U22" s="170"/>
      <c r="V22" s="171"/>
      <c r="W22" s="224"/>
      <c r="X22" s="225"/>
      <c r="Y22" s="225"/>
      <c r="Z22" s="225"/>
      <c r="AA22" s="225"/>
      <c r="AB22" s="226"/>
      <c r="AC22" s="172"/>
      <c r="AD22" s="173"/>
      <c r="AE22" s="174"/>
      <c r="AF22" s="174"/>
      <c r="AG22" s="175"/>
      <c r="AH22" s="173"/>
      <c r="AI22" s="355"/>
    </row>
    <row r="23" spans="1:35" ht="24.95" customHeight="1">
      <c r="A23" s="150"/>
      <c r="B23" s="151"/>
      <c r="C23" s="152"/>
      <c r="D23" s="153"/>
      <c r="E23" s="169"/>
      <c r="F23" s="170"/>
      <c r="G23" s="233"/>
      <c r="H23" s="234"/>
      <c r="I23" s="170"/>
      <c r="J23" s="170"/>
      <c r="K23" s="170"/>
      <c r="L23" s="262">
        <f t="shared" si="0"/>
        <v>0</v>
      </c>
      <c r="M23" s="169"/>
      <c r="N23" s="170"/>
      <c r="O23" s="170"/>
      <c r="P23" s="170"/>
      <c r="Q23" s="171"/>
      <c r="R23" s="169"/>
      <c r="S23" s="170"/>
      <c r="T23" s="170"/>
      <c r="U23" s="170"/>
      <c r="V23" s="171"/>
      <c r="W23" s="224"/>
      <c r="X23" s="225"/>
      <c r="Y23" s="225"/>
      <c r="Z23" s="225"/>
      <c r="AA23" s="225"/>
      <c r="AB23" s="226"/>
      <c r="AC23" s="172"/>
      <c r="AD23" s="173"/>
      <c r="AE23" s="174"/>
      <c r="AF23" s="174"/>
      <c r="AG23" s="175"/>
      <c r="AH23" s="173"/>
      <c r="AI23" s="355"/>
    </row>
    <row r="24" spans="1:35" ht="24.95" customHeight="1">
      <c r="A24" s="150"/>
      <c r="B24" s="151"/>
      <c r="C24" s="152"/>
      <c r="D24" s="153"/>
      <c r="E24" s="169"/>
      <c r="F24" s="170"/>
      <c r="G24" s="233"/>
      <c r="H24" s="234"/>
      <c r="I24" s="170"/>
      <c r="J24" s="170"/>
      <c r="K24" s="170"/>
      <c r="L24" s="262">
        <f t="shared" si="0"/>
        <v>0</v>
      </c>
      <c r="M24" s="169"/>
      <c r="N24" s="170"/>
      <c r="O24" s="170"/>
      <c r="P24" s="170"/>
      <c r="Q24" s="171"/>
      <c r="R24" s="169"/>
      <c r="S24" s="170"/>
      <c r="T24" s="170"/>
      <c r="U24" s="170"/>
      <c r="V24" s="171"/>
      <c r="W24" s="224"/>
      <c r="X24" s="225"/>
      <c r="Y24" s="225"/>
      <c r="Z24" s="225"/>
      <c r="AA24" s="225"/>
      <c r="AB24" s="226"/>
      <c r="AC24" s="172"/>
      <c r="AD24" s="173"/>
      <c r="AE24" s="174"/>
      <c r="AF24" s="174"/>
      <c r="AG24" s="175"/>
      <c r="AH24" s="173"/>
      <c r="AI24" s="355"/>
    </row>
    <row r="25" spans="1:35" ht="24.95" customHeight="1">
      <c r="A25" s="150"/>
      <c r="B25" s="151"/>
      <c r="C25" s="152"/>
      <c r="D25" s="153"/>
      <c r="E25" s="169"/>
      <c r="F25" s="170"/>
      <c r="G25" s="233"/>
      <c r="H25" s="234"/>
      <c r="I25" s="170"/>
      <c r="J25" s="170"/>
      <c r="K25" s="170"/>
      <c r="L25" s="262">
        <f t="shared" si="0"/>
        <v>0</v>
      </c>
      <c r="M25" s="169"/>
      <c r="N25" s="170"/>
      <c r="O25" s="170"/>
      <c r="P25" s="170"/>
      <c r="Q25" s="171"/>
      <c r="R25" s="169"/>
      <c r="S25" s="170"/>
      <c r="T25" s="170"/>
      <c r="U25" s="170"/>
      <c r="V25" s="171"/>
      <c r="W25" s="224"/>
      <c r="X25" s="225"/>
      <c r="Y25" s="225"/>
      <c r="Z25" s="225"/>
      <c r="AA25" s="225"/>
      <c r="AB25" s="226"/>
      <c r="AC25" s="172"/>
      <c r="AD25" s="173"/>
      <c r="AE25" s="174"/>
      <c r="AF25" s="174"/>
      <c r="AG25" s="175"/>
      <c r="AH25" s="173"/>
      <c r="AI25" s="355"/>
    </row>
    <row r="26" spans="1:35" ht="24.95" customHeight="1">
      <c r="A26" s="150"/>
      <c r="B26" s="151"/>
      <c r="C26" s="152"/>
      <c r="D26" s="153"/>
      <c r="E26" s="169"/>
      <c r="F26" s="170"/>
      <c r="G26" s="233"/>
      <c r="H26" s="234"/>
      <c r="I26" s="170"/>
      <c r="J26" s="170"/>
      <c r="K26" s="170"/>
      <c r="L26" s="262">
        <f t="shared" si="0"/>
        <v>0</v>
      </c>
      <c r="M26" s="169"/>
      <c r="N26" s="170"/>
      <c r="O26" s="170"/>
      <c r="P26" s="170"/>
      <c r="Q26" s="171"/>
      <c r="R26" s="169"/>
      <c r="S26" s="170"/>
      <c r="T26" s="170"/>
      <c r="U26" s="170"/>
      <c r="V26" s="171"/>
      <c r="W26" s="224"/>
      <c r="X26" s="225"/>
      <c r="Y26" s="225"/>
      <c r="Z26" s="225"/>
      <c r="AA26" s="225"/>
      <c r="AB26" s="226"/>
      <c r="AC26" s="172"/>
      <c r="AD26" s="173"/>
      <c r="AE26" s="174"/>
      <c r="AF26" s="174"/>
      <c r="AG26" s="175"/>
      <c r="AH26" s="173"/>
      <c r="AI26" s="355"/>
    </row>
    <row r="27" spans="1:35" ht="24.95" customHeight="1">
      <c r="A27" s="150"/>
      <c r="B27" s="151"/>
      <c r="C27" s="152"/>
      <c r="D27" s="153"/>
      <c r="E27" s="169"/>
      <c r="F27" s="170"/>
      <c r="G27" s="233"/>
      <c r="H27" s="234"/>
      <c r="I27" s="170"/>
      <c r="J27" s="170"/>
      <c r="K27" s="170"/>
      <c r="L27" s="262">
        <f t="shared" si="0"/>
        <v>0</v>
      </c>
      <c r="M27" s="169"/>
      <c r="N27" s="170"/>
      <c r="O27" s="170"/>
      <c r="P27" s="170"/>
      <c r="Q27" s="171"/>
      <c r="R27" s="169"/>
      <c r="S27" s="170"/>
      <c r="T27" s="170"/>
      <c r="U27" s="170"/>
      <c r="V27" s="171"/>
      <c r="W27" s="224"/>
      <c r="X27" s="225"/>
      <c r="Y27" s="225"/>
      <c r="Z27" s="225"/>
      <c r="AA27" s="225"/>
      <c r="AB27" s="226"/>
      <c r="AC27" s="172"/>
      <c r="AD27" s="173"/>
      <c r="AE27" s="174"/>
      <c r="AF27" s="174"/>
      <c r="AG27" s="175"/>
      <c r="AH27" s="173"/>
      <c r="AI27" s="355"/>
    </row>
    <row r="28" spans="1:35" ht="24.95" customHeight="1">
      <c r="A28" s="150"/>
      <c r="B28" s="151"/>
      <c r="C28" s="152"/>
      <c r="D28" s="153"/>
      <c r="E28" s="169"/>
      <c r="F28" s="170"/>
      <c r="G28" s="233"/>
      <c r="H28" s="234"/>
      <c r="I28" s="170"/>
      <c r="J28" s="170"/>
      <c r="K28" s="170"/>
      <c r="L28" s="262">
        <f t="shared" si="0"/>
        <v>0</v>
      </c>
      <c r="M28" s="169"/>
      <c r="N28" s="170"/>
      <c r="O28" s="170"/>
      <c r="P28" s="170"/>
      <c r="Q28" s="171"/>
      <c r="R28" s="169"/>
      <c r="S28" s="170"/>
      <c r="T28" s="170"/>
      <c r="U28" s="170"/>
      <c r="V28" s="171"/>
      <c r="W28" s="224"/>
      <c r="X28" s="225"/>
      <c r="Y28" s="225"/>
      <c r="Z28" s="225"/>
      <c r="AA28" s="225"/>
      <c r="AB28" s="226"/>
      <c r="AC28" s="172"/>
      <c r="AD28" s="173"/>
      <c r="AE28" s="174"/>
      <c r="AF28" s="174"/>
      <c r="AG28" s="175"/>
      <c r="AH28" s="173"/>
      <c r="AI28" s="355"/>
    </row>
    <row r="29" spans="1:35" ht="24.95" customHeight="1">
      <c r="A29" s="150"/>
      <c r="B29" s="151"/>
      <c r="C29" s="152"/>
      <c r="D29" s="153"/>
      <c r="E29" s="169"/>
      <c r="F29" s="170"/>
      <c r="G29" s="233"/>
      <c r="H29" s="234"/>
      <c r="I29" s="170"/>
      <c r="J29" s="170"/>
      <c r="K29" s="170"/>
      <c r="L29" s="262">
        <f t="shared" si="0"/>
        <v>0</v>
      </c>
      <c r="M29" s="169"/>
      <c r="N29" s="170"/>
      <c r="O29" s="170"/>
      <c r="P29" s="170"/>
      <c r="Q29" s="171"/>
      <c r="R29" s="169"/>
      <c r="S29" s="170"/>
      <c r="T29" s="170"/>
      <c r="U29" s="170"/>
      <c r="V29" s="171"/>
      <c r="W29" s="224"/>
      <c r="X29" s="225"/>
      <c r="Y29" s="225"/>
      <c r="Z29" s="225"/>
      <c r="AA29" s="225"/>
      <c r="AB29" s="226"/>
      <c r="AC29" s="172"/>
      <c r="AD29" s="173"/>
      <c r="AE29" s="174"/>
      <c r="AF29" s="174"/>
      <c r="AG29" s="175"/>
      <c r="AH29" s="173"/>
      <c r="AI29" s="355"/>
    </row>
    <row r="30" spans="1:35" ht="24.95" customHeight="1">
      <c r="A30" s="150"/>
      <c r="B30" s="151"/>
      <c r="C30" s="152"/>
      <c r="D30" s="153"/>
      <c r="E30" s="169"/>
      <c r="F30" s="170"/>
      <c r="G30" s="233"/>
      <c r="H30" s="234"/>
      <c r="I30" s="170"/>
      <c r="J30" s="170"/>
      <c r="K30" s="170"/>
      <c r="L30" s="262">
        <f t="shared" si="0"/>
        <v>0</v>
      </c>
      <c r="M30" s="169"/>
      <c r="N30" s="170"/>
      <c r="O30" s="170"/>
      <c r="P30" s="170"/>
      <c r="Q30" s="171"/>
      <c r="R30" s="169"/>
      <c r="S30" s="170"/>
      <c r="T30" s="170"/>
      <c r="U30" s="170"/>
      <c r="V30" s="171"/>
      <c r="W30" s="224"/>
      <c r="X30" s="225"/>
      <c r="Y30" s="225"/>
      <c r="Z30" s="225"/>
      <c r="AA30" s="225"/>
      <c r="AB30" s="226"/>
      <c r="AC30" s="172"/>
      <c r="AD30" s="173"/>
      <c r="AE30" s="174"/>
      <c r="AF30" s="174"/>
      <c r="AG30" s="175"/>
      <c r="AH30" s="173"/>
      <c r="AI30" s="355"/>
    </row>
    <row r="31" spans="1:35" ht="24.95" customHeight="1" thickBot="1">
      <c r="A31" s="154"/>
      <c r="B31" s="337"/>
      <c r="C31" s="338"/>
      <c r="D31" s="339"/>
      <c r="E31" s="176"/>
      <c r="F31" s="177"/>
      <c r="G31" s="235"/>
      <c r="H31" s="236"/>
      <c r="I31" s="177"/>
      <c r="J31" s="177"/>
      <c r="K31" s="177"/>
      <c r="L31" s="263">
        <f t="shared" si="0"/>
        <v>0</v>
      </c>
      <c r="M31" s="176"/>
      <c r="N31" s="177"/>
      <c r="O31" s="177"/>
      <c r="P31" s="177"/>
      <c r="Q31" s="178"/>
      <c r="R31" s="176"/>
      <c r="S31" s="177"/>
      <c r="T31" s="177"/>
      <c r="U31" s="177"/>
      <c r="V31" s="178"/>
      <c r="W31" s="227"/>
      <c r="X31" s="228"/>
      <c r="Y31" s="228"/>
      <c r="Z31" s="228"/>
      <c r="AA31" s="228"/>
      <c r="AB31" s="229"/>
      <c r="AC31" s="179"/>
      <c r="AD31" s="180"/>
      <c r="AE31" s="181"/>
      <c r="AF31" s="181"/>
      <c r="AG31" s="182"/>
      <c r="AH31" s="180"/>
      <c r="AI31" s="356"/>
    </row>
    <row r="32" spans="1:35" ht="24.95" customHeight="1" thickBot="1">
      <c r="A32" s="264"/>
      <c r="B32" s="265"/>
      <c r="C32" s="266"/>
      <c r="D32" s="267"/>
      <c r="E32" s="268">
        <f t="shared" ref="E32:L32" si="1">SUM(E5:E31)</f>
        <v>0</v>
      </c>
      <c r="F32" s="269">
        <f t="shared" si="1"/>
        <v>0</v>
      </c>
      <c r="G32" s="270">
        <f t="shared" si="1"/>
        <v>0</v>
      </c>
      <c r="H32" s="271">
        <f t="shared" si="1"/>
        <v>0</v>
      </c>
      <c r="I32" s="269">
        <f t="shared" si="1"/>
        <v>0</v>
      </c>
      <c r="J32" s="269">
        <f t="shared" si="1"/>
        <v>0</v>
      </c>
      <c r="K32" s="272">
        <f t="shared" si="1"/>
        <v>0</v>
      </c>
      <c r="L32" s="273">
        <f t="shared" si="1"/>
        <v>0</v>
      </c>
      <c r="M32" s="268">
        <f t="shared" ref="M32:AI32" si="2">SUM(M4:M31)</f>
        <v>0</v>
      </c>
      <c r="N32" s="269">
        <f t="shared" si="2"/>
        <v>0</v>
      </c>
      <c r="O32" s="269">
        <f t="shared" si="2"/>
        <v>0</v>
      </c>
      <c r="P32" s="269">
        <f t="shared" si="2"/>
        <v>0</v>
      </c>
      <c r="Q32" s="274">
        <f t="shared" si="2"/>
        <v>0</v>
      </c>
      <c r="R32" s="268">
        <f t="shared" si="2"/>
        <v>0</v>
      </c>
      <c r="S32" s="269">
        <f t="shared" si="2"/>
        <v>0</v>
      </c>
      <c r="T32" s="269">
        <f t="shared" si="2"/>
        <v>0</v>
      </c>
      <c r="U32" s="269">
        <f t="shared" si="2"/>
        <v>0</v>
      </c>
      <c r="V32" s="274">
        <f t="shared" si="2"/>
        <v>0</v>
      </c>
      <c r="W32" s="268">
        <f t="shared" si="2"/>
        <v>0</v>
      </c>
      <c r="X32" s="269">
        <f t="shared" si="2"/>
        <v>0</v>
      </c>
      <c r="Y32" s="269">
        <f t="shared" si="2"/>
        <v>0</v>
      </c>
      <c r="Z32" s="269">
        <f t="shared" si="2"/>
        <v>0</v>
      </c>
      <c r="AA32" s="269">
        <f t="shared" si="2"/>
        <v>0</v>
      </c>
      <c r="AB32" s="274">
        <f t="shared" si="2"/>
        <v>0</v>
      </c>
      <c r="AC32" s="275">
        <f t="shared" si="2"/>
        <v>0</v>
      </c>
      <c r="AD32" s="276">
        <f t="shared" si="2"/>
        <v>0</v>
      </c>
      <c r="AE32" s="277">
        <f t="shared" si="2"/>
        <v>0</v>
      </c>
      <c r="AF32" s="277">
        <f t="shared" si="2"/>
        <v>0</v>
      </c>
      <c r="AG32" s="278">
        <f t="shared" si="2"/>
        <v>0</v>
      </c>
      <c r="AH32" s="279">
        <f t="shared" si="2"/>
        <v>0</v>
      </c>
      <c r="AI32" s="278">
        <f t="shared" si="2"/>
        <v>0</v>
      </c>
    </row>
  </sheetData>
  <mergeCells count="1">
    <mergeCell ref="B2:D2"/>
  </mergeCells>
  <phoneticPr fontId="30" type="noConversion"/>
  <printOptions horizontalCentered="1" verticalCentered="1"/>
  <pageMargins left="0" right="0" top="0" bottom="0" header="0" footer="0"/>
  <pageSetup paperSize="9" scale="51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AI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customWidth="1"/>
    <col min="2" max="4" width="18.7109375" customWidth="1"/>
    <col min="5" max="35" width="16.7109375" customWidth="1"/>
    <col min="36" max="36" width="13.7109375" customWidth="1"/>
  </cols>
  <sheetData>
    <row r="1" spans="1:35" s="64" customFormat="1" ht="56.1" customHeight="1" thickBot="1">
      <c r="A1" s="66"/>
      <c r="B1" s="67"/>
      <c r="C1" s="68" t="s">
        <v>216</v>
      </c>
      <c r="D1" s="124" t="str">
        <f>IF(ISBLANK(Entete!B16),"Entrer Nom de Section en page d'entête",Entete!B16)</f>
        <v>Entrer Nom de Section en page d'entête</v>
      </c>
      <c r="E1" s="124"/>
      <c r="F1" s="124"/>
      <c r="G1" s="124"/>
      <c r="H1" s="124"/>
      <c r="I1" s="124"/>
      <c r="J1" s="124"/>
      <c r="K1" s="68" t="s">
        <v>209</v>
      </c>
      <c r="L1" s="245" t="str">
        <f>IF(ISBLANK(Entete!C21),"Entrer Année en page d'entête",Entete!C21)</f>
        <v>Entrer Année en page d'entête</v>
      </c>
      <c r="M1" s="69" t="s">
        <v>207</v>
      </c>
      <c r="N1" s="70"/>
      <c r="O1" s="70"/>
      <c r="P1" s="70"/>
      <c r="Q1" s="71"/>
      <c r="R1" s="75" t="s">
        <v>0</v>
      </c>
      <c r="S1" s="76"/>
      <c r="T1" s="76"/>
      <c r="U1" s="76"/>
      <c r="V1" s="77"/>
      <c r="W1" s="75" t="s">
        <v>1</v>
      </c>
      <c r="X1" s="76"/>
      <c r="Y1" s="76"/>
      <c r="Z1" s="76"/>
      <c r="AA1" s="76"/>
      <c r="AB1" s="77"/>
      <c r="AC1" s="78" t="s">
        <v>149</v>
      </c>
      <c r="AD1" s="79" t="s">
        <v>2</v>
      </c>
      <c r="AE1" s="80"/>
      <c r="AF1" s="80"/>
      <c r="AG1" s="81"/>
      <c r="AH1" s="85" t="s">
        <v>185</v>
      </c>
      <c r="AI1" s="84"/>
    </row>
    <row r="2" spans="1:35" s="65" customFormat="1" ht="110.1" customHeight="1" thickBot="1">
      <c r="A2" s="125" t="s">
        <v>29</v>
      </c>
      <c r="B2" s="596" t="s">
        <v>224</v>
      </c>
      <c r="C2" s="596"/>
      <c r="D2" s="597"/>
      <c r="E2" s="126" t="s">
        <v>6</v>
      </c>
      <c r="F2" s="127" t="s">
        <v>7</v>
      </c>
      <c r="G2" s="237" t="s">
        <v>4</v>
      </c>
      <c r="H2" s="238" t="s">
        <v>5</v>
      </c>
      <c r="I2" s="127" t="s">
        <v>8</v>
      </c>
      <c r="J2" s="127" t="s">
        <v>9</v>
      </c>
      <c r="K2" s="128" t="s">
        <v>10</v>
      </c>
      <c r="L2" s="129" t="s">
        <v>11</v>
      </c>
      <c r="M2" s="72" t="s">
        <v>12</v>
      </c>
      <c r="N2" s="73" t="s">
        <v>13</v>
      </c>
      <c r="O2" s="73" t="s">
        <v>14</v>
      </c>
      <c r="P2" s="73" t="s">
        <v>15</v>
      </c>
      <c r="Q2" s="74" t="s">
        <v>16</v>
      </c>
      <c r="R2" s="72" t="s">
        <v>174</v>
      </c>
      <c r="S2" s="73" t="s">
        <v>17</v>
      </c>
      <c r="T2" s="73" t="s">
        <v>18</v>
      </c>
      <c r="U2" s="73" t="s">
        <v>19</v>
      </c>
      <c r="V2" s="74" t="s">
        <v>20</v>
      </c>
      <c r="W2" s="72" t="s">
        <v>21</v>
      </c>
      <c r="X2" s="73" t="s">
        <v>22</v>
      </c>
      <c r="Y2" s="73" t="s">
        <v>23</v>
      </c>
      <c r="Z2" s="73" t="s">
        <v>24</v>
      </c>
      <c r="AA2" s="73" t="s">
        <v>25</v>
      </c>
      <c r="AB2" s="74" t="s">
        <v>26</v>
      </c>
      <c r="AC2" s="130" t="s">
        <v>27</v>
      </c>
      <c r="AD2" s="131" t="s">
        <v>28</v>
      </c>
      <c r="AE2" s="82" t="s">
        <v>180</v>
      </c>
      <c r="AF2" s="82" t="s">
        <v>181</v>
      </c>
      <c r="AG2" s="132" t="s">
        <v>182</v>
      </c>
      <c r="AH2" s="133" t="s">
        <v>186</v>
      </c>
      <c r="AI2" s="134" t="s">
        <v>187</v>
      </c>
    </row>
    <row r="3" spans="1:35" ht="24.95" customHeight="1" thickBot="1">
      <c r="A3" s="135"/>
      <c r="B3" s="136"/>
      <c r="C3" s="136"/>
      <c r="D3" s="137" t="s">
        <v>215</v>
      </c>
      <c r="E3" s="138" t="s">
        <v>69</v>
      </c>
      <c r="F3" s="139" t="s">
        <v>73</v>
      </c>
      <c r="G3" s="239">
        <v>514100</v>
      </c>
      <c r="H3" s="240" t="s">
        <v>66</v>
      </c>
      <c r="I3" s="139" t="s">
        <v>76</v>
      </c>
      <c r="J3" s="139" t="s">
        <v>80</v>
      </c>
      <c r="K3" s="140" t="s">
        <v>84</v>
      </c>
      <c r="L3" s="141"/>
      <c r="M3" s="142" t="s">
        <v>90</v>
      </c>
      <c r="N3" s="143" t="s">
        <v>94</v>
      </c>
      <c r="O3" s="143" t="s">
        <v>98</v>
      </c>
      <c r="P3" s="143" t="s">
        <v>102</v>
      </c>
      <c r="Q3" s="144" t="s">
        <v>173</v>
      </c>
      <c r="R3" s="142" t="s">
        <v>113</v>
      </c>
      <c r="S3" s="143" t="s">
        <v>175</v>
      </c>
      <c r="T3" s="143" t="s">
        <v>176</v>
      </c>
      <c r="U3" s="143" t="s">
        <v>177</v>
      </c>
      <c r="V3" s="144" t="s">
        <v>178</v>
      </c>
      <c r="W3" s="142" t="s">
        <v>130</v>
      </c>
      <c r="X3" s="143" t="s">
        <v>132</v>
      </c>
      <c r="Y3" s="143" t="s">
        <v>136</v>
      </c>
      <c r="Z3" s="143" t="s">
        <v>139</v>
      </c>
      <c r="AA3" s="143" t="s">
        <v>142</v>
      </c>
      <c r="AB3" s="144" t="s">
        <v>146</v>
      </c>
      <c r="AC3" s="145" t="s">
        <v>152</v>
      </c>
      <c r="AD3" s="138" t="s">
        <v>157</v>
      </c>
      <c r="AE3" s="139" t="s">
        <v>179</v>
      </c>
      <c r="AF3" s="139" t="s">
        <v>164</v>
      </c>
      <c r="AG3" s="140">
        <v>791350</v>
      </c>
      <c r="AH3" s="138" t="s">
        <v>184</v>
      </c>
      <c r="AI3" s="140" t="s">
        <v>188</v>
      </c>
    </row>
    <row r="4" spans="1:35" ht="24.95" customHeight="1" thickBot="1">
      <c r="A4" s="246"/>
      <c r="B4" s="247"/>
      <c r="C4" s="247"/>
      <c r="D4" s="248" t="s">
        <v>217</v>
      </c>
      <c r="E4" s="280">
        <f>Recettes_1!E32</f>
        <v>0</v>
      </c>
      <c r="F4" s="281">
        <f>Recettes_1!F32</f>
        <v>0</v>
      </c>
      <c r="G4" s="281">
        <f>Recettes_1!G32</f>
        <v>0</v>
      </c>
      <c r="H4" s="281">
        <f>Recettes_1!H32</f>
        <v>0</v>
      </c>
      <c r="I4" s="281">
        <f>Recettes_1!I32</f>
        <v>0</v>
      </c>
      <c r="J4" s="281">
        <f>Recettes_1!J32</f>
        <v>0</v>
      </c>
      <c r="K4" s="282">
        <f>Recettes_1!K32</f>
        <v>0</v>
      </c>
      <c r="L4" s="252"/>
      <c r="M4" s="253">
        <f>Recettes_1!M32</f>
        <v>0</v>
      </c>
      <c r="N4" s="254">
        <f>Recettes_1!N32</f>
        <v>0</v>
      </c>
      <c r="O4" s="254">
        <f>Recettes_1!O32</f>
        <v>0</v>
      </c>
      <c r="P4" s="254">
        <f>Recettes_1!P32</f>
        <v>0</v>
      </c>
      <c r="Q4" s="255">
        <f>Recettes_1!Q32</f>
        <v>0</v>
      </c>
      <c r="R4" s="253">
        <f>Recettes_1!R32</f>
        <v>0</v>
      </c>
      <c r="S4" s="254">
        <f>Recettes_1!S32</f>
        <v>0</v>
      </c>
      <c r="T4" s="254">
        <f>Recettes_1!T32</f>
        <v>0</v>
      </c>
      <c r="U4" s="254">
        <f>Recettes_1!U32</f>
        <v>0</v>
      </c>
      <c r="V4" s="255">
        <f>Recettes_1!V32</f>
        <v>0</v>
      </c>
      <c r="W4" s="253">
        <f>Recettes_1!W32</f>
        <v>0</v>
      </c>
      <c r="X4" s="254">
        <f>Recettes_1!X32</f>
        <v>0</v>
      </c>
      <c r="Y4" s="254">
        <f>Recettes_1!Y32</f>
        <v>0</v>
      </c>
      <c r="Z4" s="254">
        <f>Recettes_1!Z32</f>
        <v>0</v>
      </c>
      <c r="AA4" s="254">
        <f>Recettes_1!AA32</f>
        <v>0</v>
      </c>
      <c r="AB4" s="255">
        <f>Recettes_1!AB32</f>
        <v>0</v>
      </c>
      <c r="AC4" s="256">
        <f>Recettes_1!AC32</f>
        <v>0</v>
      </c>
      <c r="AD4" s="257">
        <f>Recettes_1!AD32</f>
        <v>0</v>
      </c>
      <c r="AE4" s="258">
        <f>Recettes_1!AE32</f>
        <v>0</v>
      </c>
      <c r="AF4" s="258">
        <f>Recettes_1!AF32</f>
        <v>0</v>
      </c>
      <c r="AG4" s="259">
        <f>Recettes_1!AG32</f>
        <v>0</v>
      </c>
      <c r="AH4" s="260">
        <f>Recettes_1!AH32</f>
        <v>0</v>
      </c>
      <c r="AI4" s="259">
        <f>Recettes_1!AI32</f>
        <v>0</v>
      </c>
    </row>
    <row r="5" spans="1:35" ht="24.95" customHeight="1">
      <c r="A5" s="146"/>
      <c r="B5" s="147"/>
      <c r="C5" s="148"/>
      <c r="D5" s="149"/>
      <c r="E5" s="162"/>
      <c r="F5" s="163"/>
      <c r="G5" s="163"/>
      <c r="H5" s="163"/>
      <c r="I5" s="163"/>
      <c r="J5" s="163"/>
      <c r="K5" s="163"/>
      <c r="L5" s="261">
        <f>SUM(M5:AI5)-SUM(E5:K5)</f>
        <v>0</v>
      </c>
      <c r="M5" s="162"/>
      <c r="N5" s="163"/>
      <c r="O5" s="163"/>
      <c r="P5" s="163"/>
      <c r="Q5" s="164"/>
      <c r="R5" s="162"/>
      <c r="S5" s="163"/>
      <c r="T5" s="163"/>
      <c r="U5" s="163"/>
      <c r="V5" s="164"/>
      <c r="W5" s="221"/>
      <c r="X5" s="222"/>
      <c r="Y5" s="222"/>
      <c r="Z5" s="222"/>
      <c r="AA5" s="222"/>
      <c r="AB5" s="223"/>
      <c r="AC5" s="165"/>
      <c r="AD5" s="166"/>
      <c r="AE5" s="167"/>
      <c r="AF5" s="167"/>
      <c r="AG5" s="168"/>
      <c r="AH5" s="166"/>
      <c r="AI5" s="354"/>
    </row>
    <row r="6" spans="1:35" ht="24.95" customHeight="1">
      <c r="A6" s="150"/>
      <c r="B6" s="151"/>
      <c r="C6" s="152"/>
      <c r="D6" s="153"/>
      <c r="E6" s="169"/>
      <c r="F6" s="170"/>
      <c r="G6" s="170"/>
      <c r="H6" s="170"/>
      <c r="I6" s="170"/>
      <c r="J6" s="170"/>
      <c r="K6" s="170"/>
      <c r="L6" s="262">
        <f t="shared" ref="L6:L31" si="0">SUM(M6:AI6)-SUM(E6:K6)</f>
        <v>0</v>
      </c>
      <c r="M6" s="169"/>
      <c r="N6" s="170"/>
      <c r="O6" s="170"/>
      <c r="P6" s="170"/>
      <c r="Q6" s="171"/>
      <c r="R6" s="169"/>
      <c r="S6" s="170"/>
      <c r="T6" s="170"/>
      <c r="U6" s="170"/>
      <c r="V6" s="171"/>
      <c r="W6" s="224"/>
      <c r="X6" s="225"/>
      <c r="Y6" s="225"/>
      <c r="Z6" s="225"/>
      <c r="AA6" s="225"/>
      <c r="AB6" s="226"/>
      <c r="AC6" s="172"/>
      <c r="AD6" s="173"/>
      <c r="AE6" s="174"/>
      <c r="AF6" s="174"/>
      <c r="AG6" s="175"/>
      <c r="AH6" s="173"/>
      <c r="AI6" s="355"/>
    </row>
    <row r="7" spans="1:35" ht="24.95" customHeight="1">
      <c r="A7" s="150"/>
      <c r="B7" s="151"/>
      <c r="C7" s="152"/>
      <c r="D7" s="153"/>
      <c r="E7" s="169"/>
      <c r="F7" s="170"/>
      <c r="G7" s="170"/>
      <c r="H7" s="170"/>
      <c r="I7" s="170"/>
      <c r="J7" s="170"/>
      <c r="K7" s="170"/>
      <c r="L7" s="262">
        <f t="shared" si="0"/>
        <v>0</v>
      </c>
      <c r="M7" s="169"/>
      <c r="N7" s="170"/>
      <c r="O7" s="170"/>
      <c r="P7" s="170"/>
      <c r="Q7" s="171"/>
      <c r="R7" s="169"/>
      <c r="S7" s="170"/>
      <c r="T7" s="170"/>
      <c r="U7" s="170"/>
      <c r="V7" s="171"/>
      <c r="W7" s="224"/>
      <c r="X7" s="225"/>
      <c r="Y7" s="225"/>
      <c r="Z7" s="225"/>
      <c r="AA7" s="225"/>
      <c r="AB7" s="226"/>
      <c r="AC7" s="172"/>
      <c r="AD7" s="173"/>
      <c r="AE7" s="174"/>
      <c r="AF7" s="174"/>
      <c r="AG7" s="175"/>
      <c r="AH7" s="173"/>
      <c r="AI7" s="355"/>
    </row>
    <row r="8" spans="1:35" ht="24.95" customHeight="1">
      <c r="A8" s="150"/>
      <c r="B8" s="151"/>
      <c r="C8" s="152"/>
      <c r="D8" s="153"/>
      <c r="E8" s="169"/>
      <c r="F8" s="170"/>
      <c r="G8" s="170"/>
      <c r="H8" s="170"/>
      <c r="I8" s="170"/>
      <c r="J8" s="170"/>
      <c r="K8" s="170"/>
      <c r="L8" s="262">
        <f t="shared" si="0"/>
        <v>0</v>
      </c>
      <c r="M8" s="169"/>
      <c r="N8" s="170"/>
      <c r="O8" s="170"/>
      <c r="P8" s="170"/>
      <c r="Q8" s="171"/>
      <c r="R8" s="169"/>
      <c r="S8" s="170"/>
      <c r="T8" s="170"/>
      <c r="U8" s="170"/>
      <c r="V8" s="171"/>
      <c r="W8" s="224"/>
      <c r="X8" s="225"/>
      <c r="Y8" s="225"/>
      <c r="Z8" s="225"/>
      <c r="AA8" s="225"/>
      <c r="AB8" s="226"/>
      <c r="AC8" s="172"/>
      <c r="AD8" s="173"/>
      <c r="AE8" s="174"/>
      <c r="AF8" s="174"/>
      <c r="AG8" s="175"/>
      <c r="AH8" s="173"/>
      <c r="AI8" s="355"/>
    </row>
    <row r="9" spans="1:35" ht="24.95" customHeight="1">
      <c r="A9" s="150"/>
      <c r="B9" s="151"/>
      <c r="C9" s="152"/>
      <c r="D9" s="153"/>
      <c r="E9" s="169"/>
      <c r="F9" s="170"/>
      <c r="G9" s="170"/>
      <c r="H9" s="170"/>
      <c r="I9" s="170"/>
      <c r="J9" s="170"/>
      <c r="K9" s="170"/>
      <c r="L9" s="262">
        <f t="shared" si="0"/>
        <v>0</v>
      </c>
      <c r="M9" s="169"/>
      <c r="N9" s="170"/>
      <c r="O9" s="170"/>
      <c r="P9" s="170"/>
      <c r="Q9" s="171"/>
      <c r="R9" s="169"/>
      <c r="S9" s="170"/>
      <c r="T9" s="170"/>
      <c r="U9" s="170"/>
      <c r="V9" s="171"/>
      <c r="W9" s="224"/>
      <c r="X9" s="225"/>
      <c r="Y9" s="225"/>
      <c r="Z9" s="225"/>
      <c r="AA9" s="225"/>
      <c r="AB9" s="226"/>
      <c r="AC9" s="172"/>
      <c r="AD9" s="173"/>
      <c r="AE9" s="174"/>
      <c r="AF9" s="174"/>
      <c r="AG9" s="175"/>
      <c r="AH9" s="173"/>
      <c r="AI9" s="355"/>
    </row>
    <row r="10" spans="1:35" ht="24.95" customHeight="1">
      <c r="A10" s="150"/>
      <c r="B10" s="151"/>
      <c r="C10" s="152"/>
      <c r="D10" s="153"/>
      <c r="E10" s="169"/>
      <c r="F10" s="170"/>
      <c r="G10" s="170"/>
      <c r="H10" s="170"/>
      <c r="I10" s="170"/>
      <c r="J10" s="170"/>
      <c r="K10" s="170"/>
      <c r="L10" s="262">
        <f t="shared" si="0"/>
        <v>0</v>
      </c>
      <c r="M10" s="169"/>
      <c r="N10" s="170"/>
      <c r="O10" s="170"/>
      <c r="P10" s="170"/>
      <c r="Q10" s="171"/>
      <c r="R10" s="169"/>
      <c r="S10" s="170"/>
      <c r="T10" s="170"/>
      <c r="U10" s="170"/>
      <c r="V10" s="171"/>
      <c r="W10" s="224"/>
      <c r="X10" s="225"/>
      <c r="Y10" s="225"/>
      <c r="Z10" s="225"/>
      <c r="AA10" s="225"/>
      <c r="AB10" s="226"/>
      <c r="AC10" s="172"/>
      <c r="AD10" s="173"/>
      <c r="AE10" s="174"/>
      <c r="AF10" s="174"/>
      <c r="AG10" s="175"/>
      <c r="AH10" s="173"/>
      <c r="AI10" s="355"/>
    </row>
    <row r="11" spans="1:35" ht="24.95" customHeight="1">
      <c r="A11" s="150"/>
      <c r="B11" s="151"/>
      <c r="C11" s="152"/>
      <c r="D11" s="153"/>
      <c r="E11" s="169"/>
      <c r="F11" s="170"/>
      <c r="G11" s="170"/>
      <c r="H11" s="170"/>
      <c r="I11" s="170"/>
      <c r="J11" s="170"/>
      <c r="K11" s="170"/>
      <c r="L11" s="262">
        <f t="shared" si="0"/>
        <v>0</v>
      </c>
      <c r="M11" s="169"/>
      <c r="N11" s="170"/>
      <c r="O11" s="170"/>
      <c r="P11" s="170"/>
      <c r="Q11" s="171"/>
      <c r="R11" s="169"/>
      <c r="S11" s="170"/>
      <c r="T11" s="170"/>
      <c r="U11" s="170"/>
      <c r="V11" s="171"/>
      <c r="W11" s="224"/>
      <c r="X11" s="225"/>
      <c r="Y11" s="225"/>
      <c r="Z11" s="225"/>
      <c r="AA11" s="225"/>
      <c r="AB11" s="226"/>
      <c r="AC11" s="172"/>
      <c r="AD11" s="173"/>
      <c r="AE11" s="174"/>
      <c r="AF11" s="174"/>
      <c r="AG11" s="175"/>
      <c r="AH11" s="173"/>
      <c r="AI11" s="355"/>
    </row>
    <row r="12" spans="1:35" ht="24.95" customHeight="1">
      <c r="A12" s="150"/>
      <c r="B12" s="151"/>
      <c r="C12" s="152"/>
      <c r="D12" s="153"/>
      <c r="E12" s="169"/>
      <c r="F12" s="170"/>
      <c r="G12" s="170"/>
      <c r="H12" s="170"/>
      <c r="I12" s="170"/>
      <c r="J12" s="170"/>
      <c r="K12" s="170"/>
      <c r="L12" s="262">
        <f t="shared" si="0"/>
        <v>0</v>
      </c>
      <c r="M12" s="169"/>
      <c r="N12" s="170"/>
      <c r="O12" s="170"/>
      <c r="P12" s="170"/>
      <c r="Q12" s="171"/>
      <c r="R12" s="169"/>
      <c r="S12" s="170"/>
      <c r="T12" s="170"/>
      <c r="U12" s="170"/>
      <c r="V12" s="171"/>
      <c r="W12" s="224"/>
      <c r="X12" s="225"/>
      <c r="Y12" s="225"/>
      <c r="Z12" s="225"/>
      <c r="AA12" s="225"/>
      <c r="AB12" s="226"/>
      <c r="AC12" s="172"/>
      <c r="AD12" s="173"/>
      <c r="AE12" s="174"/>
      <c r="AF12" s="174"/>
      <c r="AG12" s="175"/>
      <c r="AH12" s="173"/>
      <c r="AI12" s="355"/>
    </row>
    <row r="13" spans="1:35" ht="24.95" customHeight="1">
      <c r="A13" s="150"/>
      <c r="B13" s="151"/>
      <c r="C13" s="152"/>
      <c r="D13" s="153"/>
      <c r="E13" s="169"/>
      <c r="F13" s="170"/>
      <c r="G13" s="170"/>
      <c r="H13" s="170"/>
      <c r="I13" s="170"/>
      <c r="J13" s="170"/>
      <c r="K13" s="170"/>
      <c r="L13" s="262">
        <f t="shared" si="0"/>
        <v>0</v>
      </c>
      <c r="M13" s="169"/>
      <c r="N13" s="170"/>
      <c r="O13" s="170"/>
      <c r="P13" s="170"/>
      <c r="Q13" s="171"/>
      <c r="R13" s="169"/>
      <c r="S13" s="170"/>
      <c r="T13" s="170"/>
      <c r="U13" s="170"/>
      <c r="V13" s="171"/>
      <c r="W13" s="224"/>
      <c r="X13" s="225"/>
      <c r="Y13" s="225"/>
      <c r="Z13" s="225"/>
      <c r="AA13" s="225"/>
      <c r="AB13" s="226"/>
      <c r="AC13" s="172"/>
      <c r="AD13" s="173"/>
      <c r="AE13" s="174"/>
      <c r="AF13" s="174"/>
      <c r="AG13" s="175"/>
      <c r="AH13" s="173"/>
      <c r="AI13" s="355"/>
    </row>
    <row r="14" spans="1:35" ht="24.95" customHeight="1">
      <c r="A14" s="150"/>
      <c r="B14" s="151"/>
      <c r="C14" s="152"/>
      <c r="D14" s="153"/>
      <c r="E14" s="169"/>
      <c r="F14" s="170"/>
      <c r="G14" s="170"/>
      <c r="H14" s="170"/>
      <c r="I14" s="170"/>
      <c r="J14" s="170"/>
      <c r="K14" s="170"/>
      <c r="L14" s="262">
        <f t="shared" si="0"/>
        <v>0</v>
      </c>
      <c r="M14" s="169"/>
      <c r="N14" s="170"/>
      <c r="O14" s="170"/>
      <c r="P14" s="170"/>
      <c r="Q14" s="171"/>
      <c r="R14" s="169"/>
      <c r="S14" s="170"/>
      <c r="T14" s="170"/>
      <c r="U14" s="170"/>
      <c r="V14" s="171"/>
      <c r="W14" s="224"/>
      <c r="X14" s="225"/>
      <c r="Y14" s="225"/>
      <c r="Z14" s="225"/>
      <c r="AA14" s="225"/>
      <c r="AB14" s="226"/>
      <c r="AC14" s="172"/>
      <c r="AD14" s="173"/>
      <c r="AE14" s="174"/>
      <c r="AF14" s="174"/>
      <c r="AG14" s="175"/>
      <c r="AH14" s="173"/>
      <c r="AI14" s="355"/>
    </row>
    <row r="15" spans="1:35" ht="24.95" customHeight="1">
      <c r="A15" s="150"/>
      <c r="B15" s="151"/>
      <c r="C15" s="152"/>
      <c r="D15" s="153"/>
      <c r="E15" s="169"/>
      <c r="F15" s="170"/>
      <c r="G15" s="170"/>
      <c r="H15" s="170"/>
      <c r="I15" s="170"/>
      <c r="J15" s="170"/>
      <c r="K15" s="170"/>
      <c r="L15" s="262">
        <f t="shared" si="0"/>
        <v>0</v>
      </c>
      <c r="M15" s="169"/>
      <c r="N15" s="170"/>
      <c r="O15" s="170"/>
      <c r="P15" s="170"/>
      <c r="Q15" s="171"/>
      <c r="R15" s="169"/>
      <c r="S15" s="170"/>
      <c r="T15" s="170"/>
      <c r="U15" s="170"/>
      <c r="V15" s="171"/>
      <c r="W15" s="224"/>
      <c r="X15" s="225"/>
      <c r="Y15" s="225"/>
      <c r="Z15" s="225"/>
      <c r="AA15" s="225"/>
      <c r="AB15" s="226"/>
      <c r="AC15" s="172"/>
      <c r="AD15" s="173"/>
      <c r="AE15" s="174"/>
      <c r="AF15" s="174"/>
      <c r="AG15" s="175"/>
      <c r="AH15" s="173"/>
      <c r="AI15" s="355"/>
    </row>
    <row r="16" spans="1:35" ht="24.95" customHeight="1">
      <c r="A16" s="150"/>
      <c r="B16" s="151"/>
      <c r="C16" s="152"/>
      <c r="D16" s="153"/>
      <c r="E16" s="169"/>
      <c r="F16" s="170"/>
      <c r="G16" s="170"/>
      <c r="H16" s="170"/>
      <c r="I16" s="170"/>
      <c r="J16" s="170"/>
      <c r="K16" s="170"/>
      <c r="L16" s="262">
        <f t="shared" si="0"/>
        <v>0</v>
      </c>
      <c r="M16" s="169"/>
      <c r="N16" s="170"/>
      <c r="O16" s="170"/>
      <c r="P16" s="170"/>
      <c r="Q16" s="171"/>
      <c r="R16" s="169"/>
      <c r="S16" s="170"/>
      <c r="T16" s="170"/>
      <c r="U16" s="170"/>
      <c r="V16" s="171"/>
      <c r="W16" s="224"/>
      <c r="X16" s="225"/>
      <c r="Y16" s="225"/>
      <c r="Z16" s="225"/>
      <c r="AA16" s="225"/>
      <c r="AB16" s="226"/>
      <c r="AC16" s="172"/>
      <c r="AD16" s="173"/>
      <c r="AE16" s="174"/>
      <c r="AF16" s="174"/>
      <c r="AG16" s="175"/>
      <c r="AH16" s="173"/>
      <c r="AI16" s="355"/>
    </row>
    <row r="17" spans="1:35" s="1" customFormat="1" ht="24.95" customHeight="1">
      <c r="A17" s="150"/>
      <c r="B17" s="151"/>
      <c r="C17" s="152"/>
      <c r="D17" s="153"/>
      <c r="E17" s="169"/>
      <c r="F17" s="170"/>
      <c r="G17" s="170"/>
      <c r="H17" s="170"/>
      <c r="I17" s="170"/>
      <c r="J17" s="170"/>
      <c r="K17" s="170"/>
      <c r="L17" s="262">
        <f t="shared" si="0"/>
        <v>0</v>
      </c>
      <c r="M17" s="169"/>
      <c r="N17" s="170"/>
      <c r="O17" s="170"/>
      <c r="P17" s="170"/>
      <c r="Q17" s="171"/>
      <c r="R17" s="169"/>
      <c r="S17" s="170"/>
      <c r="T17" s="170"/>
      <c r="U17" s="170"/>
      <c r="V17" s="171"/>
      <c r="W17" s="224"/>
      <c r="X17" s="225"/>
      <c r="Y17" s="225"/>
      <c r="Z17" s="225"/>
      <c r="AA17" s="225"/>
      <c r="AB17" s="226"/>
      <c r="AC17" s="172"/>
      <c r="AD17" s="173"/>
      <c r="AE17" s="174"/>
      <c r="AF17" s="174"/>
      <c r="AG17" s="175"/>
      <c r="AH17" s="173"/>
      <c r="AI17" s="355"/>
    </row>
    <row r="18" spans="1:35" s="1" customFormat="1" ht="24.95" customHeight="1">
      <c r="A18" s="150"/>
      <c r="B18" s="151"/>
      <c r="C18" s="152"/>
      <c r="D18" s="153"/>
      <c r="E18" s="169"/>
      <c r="F18" s="170"/>
      <c r="G18" s="170"/>
      <c r="H18" s="170"/>
      <c r="I18" s="170"/>
      <c r="J18" s="170"/>
      <c r="K18" s="170"/>
      <c r="L18" s="262">
        <f t="shared" si="0"/>
        <v>0</v>
      </c>
      <c r="M18" s="169"/>
      <c r="N18" s="170"/>
      <c r="O18" s="170"/>
      <c r="P18" s="170"/>
      <c r="Q18" s="171"/>
      <c r="R18" s="169"/>
      <c r="S18" s="170"/>
      <c r="T18" s="170"/>
      <c r="U18" s="170"/>
      <c r="V18" s="171"/>
      <c r="W18" s="224"/>
      <c r="X18" s="225"/>
      <c r="Y18" s="225"/>
      <c r="Z18" s="225"/>
      <c r="AA18" s="225"/>
      <c r="AB18" s="226"/>
      <c r="AC18" s="172"/>
      <c r="AD18" s="173"/>
      <c r="AE18" s="174"/>
      <c r="AF18" s="174"/>
      <c r="AG18" s="175"/>
      <c r="AH18" s="173"/>
      <c r="AI18" s="355"/>
    </row>
    <row r="19" spans="1:35" ht="24.95" customHeight="1">
      <c r="A19" s="150"/>
      <c r="B19" s="151"/>
      <c r="C19" s="152"/>
      <c r="D19" s="153"/>
      <c r="E19" s="169"/>
      <c r="F19" s="170"/>
      <c r="G19" s="170"/>
      <c r="H19" s="170"/>
      <c r="I19" s="170"/>
      <c r="J19" s="170"/>
      <c r="K19" s="170"/>
      <c r="L19" s="262">
        <f t="shared" si="0"/>
        <v>0</v>
      </c>
      <c r="M19" s="169"/>
      <c r="N19" s="170"/>
      <c r="O19" s="170"/>
      <c r="P19" s="170"/>
      <c r="Q19" s="171"/>
      <c r="R19" s="169"/>
      <c r="S19" s="170"/>
      <c r="T19" s="170"/>
      <c r="U19" s="170"/>
      <c r="V19" s="171"/>
      <c r="W19" s="224"/>
      <c r="X19" s="225"/>
      <c r="Y19" s="225"/>
      <c r="Z19" s="225"/>
      <c r="AA19" s="225"/>
      <c r="AB19" s="226"/>
      <c r="AC19" s="172"/>
      <c r="AD19" s="173"/>
      <c r="AE19" s="174"/>
      <c r="AF19" s="174"/>
      <c r="AG19" s="175"/>
      <c r="AH19" s="173"/>
      <c r="AI19" s="355"/>
    </row>
    <row r="20" spans="1:35" ht="24.95" customHeight="1">
      <c r="A20" s="150"/>
      <c r="B20" s="151"/>
      <c r="C20" s="152"/>
      <c r="D20" s="153"/>
      <c r="E20" s="169"/>
      <c r="F20" s="170"/>
      <c r="G20" s="170"/>
      <c r="H20" s="170"/>
      <c r="I20" s="170"/>
      <c r="J20" s="170"/>
      <c r="K20" s="170"/>
      <c r="L20" s="262">
        <f t="shared" si="0"/>
        <v>0</v>
      </c>
      <c r="M20" s="169"/>
      <c r="N20" s="170"/>
      <c r="O20" s="170"/>
      <c r="P20" s="170"/>
      <c r="Q20" s="171"/>
      <c r="R20" s="169"/>
      <c r="S20" s="170"/>
      <c r="T20" s="170"/>
      <c r="U20" s="170"/>
      <c r="V20" s="171"/>
      <c r="W20" s="224"/>
      <c r="X20" s="225"/>
      <c r="Y20" s="225"/>
      <c r="Z20" s="225"/>
      <c r="AA20" s="225"/>
      <c r="AB20" s="226"/>
      <c r="AC20" s="172"/>
      <c r="AD20" s="173"/>
      <c r="AE20" s="174"/>
      <c r="AF20" s="174"/>
      <c r="AG20" s="175"/>
      <c r="AH20" s="173"/>
      <c r="AI20" s="355"/>
    </row>
    <row r="21" spans="1:35" s="1" customFormat="1" ht="24.95" customHeight="1">
      <c r="A21" s="150"/>
      <c r="B21" s="151"/>
      <c r="C21" s="152"/>
      <c r="D21" s="153"/>
      <c r="E21" s="169"/>
      <c r="F21" s="170"/>
      <c r="G21" s="170"/>
      <c r="H21" s="170"/>
      <c r="I21" s="170"/>
      <c r="J21" s="170"/>
      <c r="K21" s="170"/>
      <c r="L21" s="262">
        <f t="shared" si="0"/>
        <v>0</v>
      </c>
      <c r="M21" s="169"/>
      <c r="N21" s="170"/>
      <c r="O21" s="170"/>
      <c r="P21" s="170"/>
      <c r="Q21" s="171"/>
      <c r="R21" s="169"/>
      <c r="S21" s="170"/>
      <c r="T21" s="170"/>
      <c r="U21" s="170"/>
      <c r="V21" s="171"/>
      <c r="W21" s="224"/>
      <c r="X21" s="225"/>
      <c r="Y21" s="225"/>
      <c r="Z21" s="225"/>
      <c r="AA21" s="225"/>
      <c r="AB21" s="226"/>
      <c r="AC21" s="172"/>
      <c r="AD21" s="173"/>
      <c r="AE21" s="174"/>
      <c r="AF21" s="174"/>
      <c r="AG21" s="175"/>
      <c r="AH21" s="173"/>
      <c r="AI21" s="355"/>
    </row>
    <row r="22" spans="1:35" ht="24.95" customHeight="1">
      <c r="A22" s="150"/>
      <c r="B22" s="151"/>
      <c r="C22" s="152"/>
      <c r="D22" s="153"/>
      <c r="E22" s="169"/>
      <c r="F22" s="170"/>
      <c r="G22" s="170"/>
      <c r="H22" s="170"/>
      <c r="I22" s="170"/>
      <c r="J22" s="170"/>
      <c r="K22" s="170"/>
      <c r="L22" s="262">
        <f t="shared" si="0"/>
        <v>0</v>
      </c>
      <c r="M22" s="169"/>
      <c r="N22" s="170"/>
      <c r="O22" s="170"/>
      <c r="P22" s="170"/>
      <c r="Q22" s="171"/>
      <c r="R22" s="169"/>
      <c r="S22" s="170"/>
      <c r="T22" s="170"/>
      <c r="U22" s="170"/>
      <c r="V22" s="171"/>
      <c r="W22" s="224"/>
      <c r="X22" s="225"/>
      <c r="Y22" s="225"/>
      <c r="Z22" s="225"/>
      <c r="AA22" s="225"/>
      <c r="AB22" s="226"/>
      <c r="AC22" s="172"/>
      <c r="AD22" s="173"/>
      <c r="AE22" s="174"/>
      <c r="AF22" s="174"/>
      <c r="AG22" s="175"/>
      <c r="AH22" s="173"/>
      <c r="AI22" s="355"/>
    </row>
    <row r="23" spans="1:35" ht="24.95" customHeight="1">
      <c r="A23" s="150"/>
      <c r="B23" s="151"/>
      <c r="C23" s="152"/>
      <c r="D23" s="153"/>
      <c r="E23" s="169"/>
      <c r="F23" s="170"/>
      <c r="G23" s="170"/>
      <c r="H23" s="170"/>
      <c r="I23" s="170"/>
      <c r="J23" s="170"/>
      <c r="K23" s="170"/>
      <c r="L23" s="262">
        <f t="shared" si="0"/>
        <v>0</v>
      </c>
      <c r="M23" s="169"/>
      <c r="N23" s="170"/>
      <c r="O23" s="170"/>
      <c r="P23" s="170"/>
      <c r="Q23" s="171"/>
      <c r="R23" s="169"/>
      <c r="S23" s="170"/>
      <c r="T23" s="170"/>
      <c r="U23" s="170"/>
      <c r="V23" s="171"/>
      <c r="W23" s="224"/>
      <c r="X23" s="225"/>
      <c r="Y23" s="225"/>
      <c r="Z23" s="225"/>
      <c r="AA23" s="225"/>
      <c r="AB23" s="226"/>
      <c r="AC23" s="172"/>
      <c r="AD23" s="173"/>
      <c r="AE23" s="174"/>
      <c r="AF23" s="174"/>
      <c r="AG23" s="175"/>
      <c r="AH23" s="173"/>
      <c r="AI23" s="355"/>
    </row>
    <row r="24" spans="1:35" ht="24.95" customHeight="1">
      <c r="A24" s="150"/>
      <c r="B24" s="151"/>
      <c r="C24" s="152"/>
      <c r="D24" s="153"/>
      <c r="E24" s="169"/>
      <c r="F24" s="170"/>
      <c r="G24" s="170"/>
      <c r="H24" s="170"/>
      <c r="I24" s="170"/>
      <c r="J24" s="170"/>
      <c r="K24" s="170"/>
      <c r="L24" s="262">
        <f t="shared" si="0"/>
        <v>0</v>
      </c>
      <c r="M24" s="169"/>
      <c r="N24" s="170"/>
      <c r="O24" s="170"/>
      <c r="P24" s="170"/>
      <c r="Q24" s="171"/>
      <c r="R24" s="169"/>
      <c r="S24" s="170"/>
      <c r="T24" s="170"/>
      <c r="U24" s="170"/>
      <c r="V24" s="171"/>
      <c r="W24" s="224"/>
      <c r="X24" s="225"/>
      <c r="Y24" s="225"/>
      <c r="Z24" s="225"/>
      <c r="AA24" s="225"/>
      <c r="AB24" s="226"/>
      <c r="AC24" s="172"/>
      <c r="AD24" s="173"/>
      <c r="AE24" s="174"/>
      <c r="AF24" s="174"/>
      <c r="AG24" s="175"/>
      <c r="AH24" s="173"/>
      <c r="AI24" s="355"/>
    </row>
    <row r="25" spans="1:35" ht="24.95" customHeight="1">
      <c r="A25" s="150"/>
      <c r="B25" s="151"/>
      <c r="C25" s="152"/>
      <c r="D25" s="153"/>
      <c r="E25" s="169"/>
      <c r="F25" s="170"/>
      <c r="G25" s="170"/>
      <c r="H25" s="170"/>
      <c r="I25" s="170"/>
      <c r="J25" s="170"/>
      <c r="K25" s="170"/>
      <c r="L25" s="262">
        <f t="shared" si="0"/>
        <v>0</v>
      </c>
      <c r="M25" s="169"/>
      <c r="N25" s="170"/>
      <c r="O25" s="170"/>
      <c r="P25" s="170"/>
      <c r="Q25" s="171"/>
      <c r="R25" s="169"/>
      <c r="S25" s="170"/>
      <c r="T25" s="170"/>
      <c r="U25" s="170"/>
      <c r="V25" s="171"/>
      <c r="W25" s="224"/>
      <c r="X25" s="225"/>
      <c r="Y25" s="225"/>
      <c r="Z25" s="225"/>
      <c r="AA25" s="225"/>
      <c r="AB25" s="226"/>
      <c r="AC25" s="172"/>
      <c r="AD25" s="173"/>
      <c r="AE25" s="174"/>
      <c r="AF25" s="174"/>
      <c r="AG25" s="175"/>
      <c r="AH25" s="173"/>
      <c r="AI25" s="355"/>
    </row>
    <row r="26" spans="1:35" ht="24.95" customHeight="1">
      <c r="A26" s="150"/>
      <c r="B26" s="151"/>
      <c r="C26" s="152"/>
      <c r="D26" s="153"/>
      <c r="E26" s="169"/>
      <c r="F26" s="170"/>
      <c r="G26" s="170"/>
      <c r="H26" s="170"/>
      <c r="I26" s="170"/>
      <c r="J26" s="170"/>
      <c r="K26" s="170"/>
      <c r="L26" s="262">
        <f t="shared" si="0"/>
        <v>0</v>
      </c>
      <c r="M26" s="169"/>
      <c r="N26" s="170"/>
      <c r="O26" s="170"/>
      <c r="P26" s="170"/>
      <c r="Q26" s="171"/>
      <c r="R26" s="169"/>
      <c r="S26" s="170"/>
      <c r="T26" s="170"/>
      <c r="U26" s="170"/>
      <c r="V26" s="171"/>
      <c r="W26" s="224"/>
      <c r="X26" s="225"/>
      <c r="Y26" s="225"/>
      <c r="Z26" s="225"/>
      <c r="AA26" s="225"/>
      <c r="AB26" s="226"/>
      <c r="AC26" s="172"/>
      <c r="AD26" s="173"/>
      <c r="AE26" s="174"/>
      <c r="AF26" s="174"/>
      <c r="AG26" s="175"/>
      <c r="AH26" s="173"/>
      <c r="AI26" s="355"/>
    </row>
    <row r="27" spans="1:35" ht="24.95" customHeight="1">
      <c r="A27" s="150"/>
      <c r="B27" s="151"/>
      <c r="C27" s="152"/>
      <c r="D27" s="153"/>
      <c r="E27" s="169"/>
      <c r="F27" s="170"/>
      <c r="G27" s="170"/>
      <c r="H27" s="170"/>
      <c r="I27" s="170"/>
      <c r="J27" s="170"/>
      <c r="K27" s="170"/>
      <c r="L27" s="262">
        <f t="shared" si="0"/>
        <v>0</v>
      </c>
      <c r="M27" s="169"/>
      <c r="N27" s="170"/>
      <c r="O27" s="170"/>
      <c r="P27" s="170"/>
      <c r="Q27" s="171"/>
      <c r="R27" s="169"/>
      <c r="S27" s="170"/>
      <c r="T27" s="170"/>
      <c r="U27" s="170"/>
      <c r="V27" s="171"/>
      <c r="W27" s="224"/>
      <c r="X27" s="225"/>
      <c r="Y27" s="225"/>
      <c r="Z27" s="225"/>
      <c r="AA27" s="225"/>
      <c r="AB27" s="226"/>
      <c r="AC27" s="172"/>
      <c r="AD27" s="173"/>
      <c r="AE27" s="174"/>
      <c r="AF27" s="174"/>
      <c r="AG27" s="175"/>
      <c r="AH27" s="173"/>
      <c r="AI27" s="355"/>
    </row>
    <row r="28" spans="1:35" ht="24.95" customHeight="1">
      <c r="A28" s="150"/>
      <c r="B28" s="151"/>
      <c r="C28" s="152"/>
      <c r="D28" s="153"/>
      <c r="E28" s="169"/>
      <c r="F28" s="170"/>
      <c r="G28" s="170"/>
      <c r="H28" s="170"/>
      <c r="I28" s="170"/>
      <c r="J28" s="170"/>
      <c r="K28" s="170"/>
      <c r="L28" s="262">
        <f t="shared" si="0"/>
        <v>0</v>
      </c>
      <c r="M28" s="169"/>
      <c r="N28" s="170"/>
      <c r="O28" s="170"/>
      <c r="P28" s="170"/>
      <c r="Q28" s="171"/>
      <c r="R28" s="169"/>
      <c r="S28" s="170"/>
      <c r="T28" s="170"/>
      <c r="U28" s="170"/>
      <c r="V28" s="171"/>
      <c r="W28" s="224"/>
      <c r="X28" s="225"/>
      <c r="Y28" s="225"/>
      <c r="Z28" s="225"/>
      <c r="AA28" s="225"/>
      <c r="AB28" s="226"/>
      <c r="AC28" s="172"/>
      <c r="AD28" s="173"/>
      <c r="AE28" s="174"/>
      <c r="AF28" s="174"/>
      <c r="AG28" s="175"/>
      <c r="AH28" s="173"/>
      <c r="AI28" s="355"/>
    </row>
    <row r="29" spans="1:35" ht="24.95" customHeight="1">
      <c r="A29" s="150"/>
      <c r="B29" s="151"/>
      <c r="C29" s="152"/>
      <c r="D29" s="153"/>
      <c r="E29" s="169"/>
      <c r="F29" s="170"/>
      <c r="G29" s="170"/>
      <c r="H29" s="170"/>
      <c r="I29" s="170"/>
      <c r="J29" s="170"/>
      <c r="K29" s="170"/>
      <c r="L29" s="262">
        <f t="shared" si="0"/>
        <v>0</v>
      </c>
      <c r="M29" s="169"/>
      <c r="N29" s="170"/>
      <c r="O29" s="170"/>
      <c r="P29" s="170"/>
      <c r="Q29" s="171"/>
      <c r="R29" s="169"/>
      <c r="S29" s="170"/>
      <c r="T29" s="170"/>
      <c r="U29" s="170"/>
      <c r="V29" s="171"/>
      <c r="W29" s="224"/>
      <c r="X29" s="225"/>
      <c r="Y29" s="225"/>
      <c r="Z29" s="225"/>
      <c r="AA29" s="225"/>
      <c r="AB29" s="226"/>
      <c r="AC29" s="172"/>
      <c r="AD29" s="173"/>
      <c r="AE29" s="174"/>
      <c r="AF29" s="174"/>
      <c r="AG29" s="175"/>
      <c r="AH29" s="173"/>
      <c r="AI29" s="355"/>
    </row>
    <row r="30" spans="1:35" ht="24.95" customHeight="1">
      <c r="A30" s="150"/>
      <c r="B30" s="151"/>
      <c r="C30" s="152"/>
      <c r="D30" s="153"/>
      <c r="E30" s="169"/>
      <c r="F30" s="170"/>
      <c r="G30" s="170"/>
      <c r="H30" s="170"/>
      <c r="I30" s="170"/>
      <c r="J30" s="170"/>
      <c r="K30" s="170"/>
      <c r="L30" s="262">
        <f t="shared" si="0"/>
        <v>0</v>
      </c>
      <c r="M30" s="169"/>
      <c r="N30" s="170"/>
      <c r="O30" s="170"/>
      <c r="P30" s="170"/>
      <c r="Q30" s="171"/>
      <c r="R30" s="169"/>
      <c r="S30" s="170"/>
      <c r="T30" s="170"/>
      <c r="U30" s="170"/>
      <c r="V30" s="171"/>
      <c r="W30" s="224"/>
      <c r="X30" s="225"/>
      <c r="Y30" s="225"/>
      <c r="Z30" s="225"/>
      <c r="AA30" s="225"/>
      <c r="AB30" s="226"/>
      <c r="AC30" s="172"/>
      <c r="AD30" s="173"/>
      <c r="AE30" s="174"/>
      <c r="AF30" s="174"/>
      <c r="AG30" s="175"/>
      <c r="AH30" s="173"/>
      <c r="AI30" s="355"/>
    </row>
    <row r="31" spans="1:35" ht="24.95" customHeight="1" thickBot="1">
      <c r="A31" s="154"/>
      <c r="B31" s="337"/>
      <c r="C31" s="338"/>
      <c r="D31" s="339"/>
      <c r="E31" s="176"/>
      <c r="F31" s="177"/>
      <c r="G31" s="177"/>
      <c r="H31" s="177"/>
      <c r="I31" s="177"/>
      <c r="J31" s="177"/>
      <c r="K31" s="177"/>
      <c r="L31" s="263">
        <f t="shared" si="0"/>
        <v>0</v>
      </c>
      <c r="M31" s="176"/>
      <c r="N31" s="177"/>
      <c r="O31" s="177"/>
      <c r="P31" s="177"/>
      <c r="Q31" s="178"/>
      <c r="R31" s="176"/>
      <c r="S31" s="177"/>
      <c r="T31" s="177"/>
      <c r="U31" s="177"/>
      <c r="V31" s="178"/>
      <c r="W31" s="227"/>
      <c r="X31" s="228"/>
      <c r="Y31" s="228"/>
      <c r="Z31" s="228"/>
      <c r="AA31" s="228"/>
      <c r="AB31" s="229"/>
      <c r="AC31" s="179"/>
      <c r="AD31" s="180"/>
      <c r="AE31" s="181"/>
      <c r="AF31" s="181"/>
      <c r="AG31" s="182"/>
      <c r="AH31" s="180"/>
      <c r="AI31" s="356"/>
    </row>
    <row r="32" spans="1:35" ht="24.95" customHeight="1" thickBot="1">
      <c r="A32" s="264"/>
      <c r="B32" s="265"/>
      <c r="C32" s="266"/>
      <c r="D32" s="267"/>
      <c r="E32" s="268">
        <f>SUM(E4:E31)</f>
        <v>0</v>
      </c>
      <c r="F32" s="269">
        <f t="shared" ref="F32:L32" si="1">SUM(F4:F31)</f>
        <v>0</v>
      </c>
      <c r="G32" s="269">
        <f t="shared" si="1"/>
        <v>0</v>
      </c>
      <c r="H32" s="269">
        <f t="shared" si="1"/>
        <v>0</v>
      </c>
      <c r="I32" s="269">
        <f t="shared" si="1"/>
        <v>0</v>
      </c>
      <c r="J32" s="269">
        <f t="shared" si="1"/>
        <v>0</v>
      </c>
      <c r="K32" s="272">
        <f t="shared" si="1"/>
        <v>0</v>
      </c>
      <c r="L32" s="273">
        <f t="shared" si="1"/>
        <v>0</v>
      </c>
      <c r="M32" s="268">
        <f t="shared" ref="M32:AI32" si="2">SUM(M4:M31)</f>
        <v>0</v>
      </c>
      <c r="N32" s="269">
        <f t="shared" si="2"/>
        <v>0</v>
      </c>
      <c r="O32" s="269">
        <f t="shared" si="2"/>
        <v>0</v>
      </c>
      <c r="P32" s="269">
        <f t="shared" si="2"/>
        <v>0</v>
      </c>
      <c r="Q32" s="274">
        <f t="shared" si="2"/>
        <v>0</v>
      </c>
      <c r="R32" s="268">
        <f t="shared" si="2"/>
        <v>0</v>
      </c>
      <c r="S32" s="269">
        <f t="shared" si="2"/>
        <v>0</v>
      </c>
      <c r="T32" s="269">
        <f t="shared" si="2"/>
        <v>0</v>
      </c>
      <c r="U32" s="269">
        <f t="shared" si="2"/>
        <v>0</v>
      </c>
      <c r="V32" s="274">
        <f t="shared" si="2"/>
        <v>0</v>
      </c>
      <c r="W32" s="268">
        <f t="shared" si="2"/>
        <v>0</v>
      </c>
      <c r="X32" s="269">
        <f t="shared" si="2"/>
        <v>0</v>
      </c>
      <c r="Y32" s="269">
        <f t="shared" si="2"/>
        <v>0</v>
      </c>
      <c r="Z32" s="269">
        <f t="shared" si="2"/>
        <v>0</v>
      </c>
      <c r="AA32" s="269">
        <f t="shared" si="2"/>
        <v>0</v>
      </c>
      <c r="AB32" s="274">
        <f t="shared" si="2"/>
        <v>0</v>
      </c>
      <c r="AC32" s="275">
        <f t="shared" si="2"/>
        <v>0</v>
      </c>
      <c r="AD32" s="276">
        <f t="shared" si="2"/>
        <v>0</v>
      </c>
      <c r="AE32" s="277">
        <f t="shared" si="2"/>
        <v>0</v>
      </c>
      <c r="AF32" s="277">
        <f t="shared" si="2"/>
        <v>0</v>
      </c>
      <c r="AG32" s="278">
        <f t="shared" si="2"/>
        <v>0</v>
      </c>
      <c r="AH32" s="279">
        <f t="shared" si="2"/>
        <v>0</v>
      </c>
      <c r="AI32" s="278">
        <f t="shared" si="2"/>
        <v>0</v>
      </c>
    </row>
  </sheetData>
  <mergeCells count="1">
    <mergeCell ref="B2:D2"/>
  </mergeCells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AI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customWidth="1"/>
    <col min="2" max="4" width="18.7109375" customWidth="1"/>
    <col min="5" max="35" width="16.7109375" customWidth="1"/>
    <col min="36" max="37" width="15.7109375" customWidth="1"/>
  </cols>
  <sheetData>
    <row r="1" spans="1:35" s="64" customFormat="1" ht="56.1" customHeight="1" thickBot="1">
      <c r="A1" s="66"/>
      <c r="B1" s="67"/>
      <c r="C1" s="68" t="s">
        <v>216</v>
      </c>
      <c r="D1" s="244" t="str">
        <f>IF(ISBLANK(Entete!B16),"Entrer Nom de Section en page d'entête",Entete!B16)</f>
        <v>Entrer Nom de Section en page d'entête</v>
      </c>
      <c r="E1" s="244"/>
      <c r="F1" s="244"/>
      <c r="G1" s="244"/>
      <c r="H1" s="244"/>
      <c r="I1" s="244"/>
      <c r="J1" s="244"/>
      <c r="K1" s="68" t="s">
        <v>209</v>
      </c>
      <c r="L1" s="245" t="str">
        <f>IF(ISBLANK(Entete!C21),"Entrer Année en page d'entête",Entete!C21)</f>
        <v>Entrer Année en page d'entête</v>
      </c>
      <c r="M1" s="69" t="s">
        <v>207</v>
      </c>
      <c r="N1" s="70"/>
      <c r="O1" s="70"/>
      <c r="P1" s="70"/>
      <c r="Q1" s="71"/>
      <c r="R1" s="75" t="s">
        <v>0</v>
      </c>
      <c r="S1" s="76"/>
      <c r="T1" s="76"/>
      <c r="U1" s="76"/>
      <c r="V1" s="77"/>
      <c r="W1" s="75" t="s">
        <v>1</v>
      </c>
      <c r="X1" s="76"/>
      <c r="Y1" s="76"/>
      <c r="Z1" s="76"/>
      <c r="AA1" s="76"/>
      <c r="AB1" s="77"/>
      <c r="AC1" s="78" t="s">
        <v>149</v>
      </c>
      <c r="AD1" s="79" t="s">
        <v>2</v>
      </c>
      <c r="AE1" s="80"/>
      <c r="AF1" s="80"/>
      <c r="AG1" s="81"/>
      <c r="AH1" s="85" t="s">
        <v>185</v>
      </c>
      <c r="AI1" s="84"/>
    </row>
    <row r="2" spans="1:35" s="65" customFormat="1" ht="110.1" customHeight="1" thickBot="1">
      <c r="A2" s="125" t="s">
        <v>29</v>
      </c>
      <c r="B2" s="596" t="s">
        <v>225</v>
      </c>
      <c r="C2" s="596"/>
      <c r="D2" s="597"/>
      <c r="E2" s="126" t="s">
        <v>6</v>
      </c>
      <c r="F2" s="127" t="s">
        <v>7</v>
      </c>
      <c r="G2" s="127" t="s">
        <v>4</v>
      </c>
      <c r="H2" s="127" t="s">
        <v>5</v>
      </c>
      <c r="I2" s="127" t="s">
        <v>8</v>
      </c>
      <c r="J2" s="127" t="s">
        <v>9</v>
      </c>
      <c r="K2" s="128" t="s">
        <v>10</v>
      </c>
      <c r="L2" s="129" t="s">
        <v>11</v>
      </c>
      <c r="M2" s="72" t="s">
        <v>12</v>
      </c>
      <c r="N2" s="73" t="s">
        <v>13</v>
      </c>
      <c r="O2" s="73" t="s">
        <v>14</v>
      </c>
      <c r="P2" s="73" t="s">
        <v>15</v>
      </c>
      <c r="Q2" s="74" t="s">
        <v>16</v>
      </c>
      <c r="R2" s="72" t="s">
        <v>174</v>
      </c>
      <c r="S2" s="73" t="s">
        <v>17</v>
      </c>
      <c r="T2" s="73" t="s">
        <v>18</v>
      </c>
      <c r="U2" s="73" t="s">
        <v>19</v>
      </c>
      <c r="V2" s="74" t="s">
        <v>20</v>
      </c>
      <c r="W2" s="72" t="s">
        <v>21</v>
      </c>
      <c r="X2" s="73" t="s">
        <v>22</v>
      </c>
      <c r="Y2" s="73" t="s">
        <v>23</v>
      </c>
      <c r="Z2" s="73" t="s">
        <v>24</v>
      </c>
      <c r="AA2" s="73" t="s">
        <v>25</v>
      </c>
      <c r="AB2" s="74" t="s">
        <v>26</v>
      </c>
      <c r="AC2" s="130" t="s">
        <v>27</v>
      </c>
      <c r="AD2" s="131" t="s">
        <v>28</v>
      </c>
      <c r="AE2" s="82" t="s">
        <v>180</v>
      </c>
      <c r="AF2" s="82" t="s">
        <v>181</v>
      </c>
      <c r="AG2" s="83" t="s">
        <v>182</v>
      </c>
      <c r="AH2" s="133" t="s">
        <v>186</v>
      </c>
      <c r="AI2" s="134" t="s">
        <v>187</v>
      </c>
    </row>
    <row r="3" spans="1:35" ht="24.95" customHeight="1" thickBot="1">
      <c r="A3" s="135"/>
      <c r="B3" s="136"/>
      <c r="C3" s="136"/>
      <c r="D3" s="137" t="s">
        <v>215</v>
      </c>
      <c r="E3" s="138" t="s">
        <v>69</v>
      </c>
      <c r="F3" s="139" t="s">
        <v>73</v>
      </c>
      <c r="G3" s="139">
        <v>514100</v>
      </c>
      <c r="H3" s="139" t="s">
        <v>66</v>
      </c>
      <c r="I3" s="139" t="s">
        <v>76</v>
      </c>
      <c r="J3" s="139" t="s">
        <v>80</v>
      </c>
      <c r="K3" s="140" t="s">
        <v>84</v>
      </c>
      <c r="L3" s="141"/>
      <c r="M3" s="142" t="s">
        <v>90</v>
      </c>
      <c r="N3" s="143" t="s">
        <v>94</v>
      </c>
      <c r="O3" s="143" t="s">
        <v>98</v>
      </c>
      <c r="P3" s="143" t="s">
        <v>102</v>
      </c>
      <c r="Q3" s="144" t="s">
        <v>173</v>
      </c>
      <c r="R3" s="142" t="s">
        <v>113</v>
      </c>
      <c r="S3" s="143" t="s">
        <v>175</v>
      </c>
      <c r="T3" s="143" t="s">
        <v>176</v>
      </c>
      <c r="U3" s="143" t="s">
        <v>177</v>
      </c>
      <c r="V3" s="144" t="s">
        <v>178</v>
      </c>
      <c r="W3" s="142" t="s">
        <v>130</v>
      </c>
      <c r="X3" s="143" t="s">
        <v>132</v>
      </c>
      <c r="Y3" s="143" t="s">
        <v>136</v>
      </c>
      <c r="Z3" s="143" t="s">
        <v>139</v>
      </c>
      <c r="AA3" s="143" t="s">
        <v>142</v>
      </c>
      <c r="AB3" s="144" t="s">
        <v>146</v>
      </c>
      <c r="AC3" s="145" t="s">
        <v>152</v>
      </c>
      <c r="AD3" s="138" t="s">
        <v>157</v>
      </c>
      <c r="AE3" s="139" t="s">
        <v>179</v>
      </c>
      <c r="AF3" s="139" t="s">
        <v>164</v>
      </c>
      <c r="AG3" s="140">
        <v>791350</v>
      </c>
      <c r="AH3" s="138" t="s">
        <v>184</v>
      </c>
      <c r="AI3" s="140" t="s">
        <v>188</v>
      </c>
    </row>
    <row r="4" spans="1:35" ht="24.95" customHeight="1" thickBot="1">
      <c r="A4" s="246"/>
      <c r="B4" s="247"/>
      <c r="C4" s="247"/>
      <c r="D4" s="248" t="s">
        <v>218</v>
      </c>
      <c r="E4" s="257">
        <f>Recettes_2!E32</f>
        <v>0</v>
      </c>
      <c r="F4" s="258">
        <f>Recettes_2!F32</f>
        <v>0</v>
      </c>
      <c r="G4" s="258">
        <f>Recettes_2!G32</f>
        <v>0</v>
      </c>
      <c r="H4" s="258">
        <f>Recettes_2!H32</f>
        <v>0</v>
      </c>
      <c r="I4" s="258">
        <f>Recettes_2!I32</f>
        <v>0</v>
      </c>
      <c r="J4" s="258">
        <f>Recettes_2!J32</f>
        <v>0</v>
      </c>
      <c r="K4" s="259">
        <f>Recettes_2!K32</f>
        <v>0</v>
      </c>
      <c r="L4" s="252"/>
      <c r="M4" s="253">
        <f>Recettes_2!M32</f>
        <v>0</v>
      </c>
      <c r="N4" s="254">
        <f>Recettes_2!N32</f>
        <v>0</v>
      </c>
      <c r="O4" s="254">
        <f>Recettes_2!O32</f>
        <v>0</v>
      </c>
      <c r="P4" s="254">
        <f>Recettes_2!P32</f>
        <v>0</v>
      </c>
      <c r="Q4" s="255">
        <f>Recettes_2!Q32</f>
        <v>0</v>
      </c>
      <c r="R4" s="253">
        <f>Recettes_2!R32</f>
        <v>0</v>
      </c>
      <c r="S4" s="254">
        <f>Recettes_2!S32</f>
        <v>0</v>
      </c>
      <c r="T4" s="254">
        <f>Recettes_2!T32</f>
        <v>0</v>
      </c>
      <c r="U4" s="254">
        <f>Recettes_2!U32</f>
        <v>0</v>
      </c>
      <c r="V4" s="255">
        <f>Recettes_2!V32</f>
        <v>0</v>
      </c>
      <c r="W4" s="253">
        <f>Recettes_2!W32</f>
        <v>0</v>
      </c>
      <c r="X4" s="254">
        <f>Recettes_2!X32</f>
        <v>0</v>
      </c>
      <c r="Y4" s="254">
        <f>Recettes_2!Y32</f>
        <v>0</v>
      </c>
      <c r="Z4" s="254">
        <f>Recettes_2!Z32</f>
        <v>0</v>
      </c>
      <c r="AA4" s="254">
        <f>Recettes_2!AA32</f>
        <v>0</v>
      </c>
      <c r="AB4" s="255">
        <f>Recettes_2!AB32</f>
        <v>0</v>
      </c>
      <c r="AC4" s="256">
        <f>Recettes_2!AC32</f>
        <v>0</v>
      </c>
      <c r="AD4" s="257">
        <f>Recettes_2!AD32</f>
        <v>0</v>
      </c>
      <c r="AE4" s="258">
        <f>Recettes_2!AE32</f>
        <v>0</v>
      </c>
      <c r="AF4" s="258">
        <f>Recettes_2!AF32</f>
        <v>0</v>
      </c>
      <c r="AG4" s="259">
        <f>Recettes_2!AG32</f>
        <v>0</v>
      </c>
      <c r="AH4" s="260">
        <f>Recettes_2!AH32</f>
        <v>0</v>
      </c>
      <c r="AI4" s="259">
        <f>Recettes_2!AI32</f>
        <v>0</v>
      </c>
    </row>
    <row r="5" spans="1:35" ht="24.95" customHeight="1">
      <c r="A5" s="146"/>
      <c r="B5" s="147"/>
      <c r="C5" s="148"/>
      <c r="D5" s="149"/>
      <c r="E5" s="349"/>
      <c r="F5" s="340"/>
      <c r="G5" s="155"/>
      <c r="H5" s="340"/>
      <c r="I5" s="340"/>
      <c r="J5" s="341"/>
      <c r="K5" s="156"/>
      <c r="L5" s="283">
        <f>SUM(M5:AI5)-SUM(E5:K5)</f>
        <v>0</v>
      </c>
      <c r="M5" s="577"/>
      <c r="N5" s="578"/>
      <c r="O5" s="578"/>
      <c r="P5" s="578"/>
      <c r="Q5" s="579"/>
      <c r="R5" s="580"/>
      <c r="S5" s="578"/>
      <c r="T5" s="578"/>
      <c r="U5" s="578"/>
      <c r="V5" s="579"/>
      <c r="W5" s="577"/>
      <c r="X5" s="578"/>
      <c r="Y5" s="578"/>
      <c r="Z5" s="578"/>
      <c r="AA5" s="578"/>
      <c r="AB5" s="579"/>
      <c r="AC5" s="581"/>
      <c r="AD5" s="582"/>
      <c r="AE5" s="583"/>
      <c r="AF5" s="583"/>
      <c r="AG5" s="584"/>
      <c r="AH5" s="582"/>
      <c r="AI5" s="585"/>
    </row>
    <row r="6" spans="1:35" ht="24.95" customHeight="1">
      <c r="A6" s="150"/>
      <c r="B6" s="151"/>
      <c r="C6" s="152"/>
      <c r="D6" s="153"/>
      <c r="E6" s="350"/>
      <c r="F6" s="342"/>
      <c r="G6" s="157"/>
      <c r="H6" s="342"/>
      <c r="I6" s="342"/>
      <c r="J6" s="161"/>
      <c r="K6" s="158"/>
      <c r="L6" s="284">
        <f t="shared" ref="L6:L31" si="0">SUM(M6:AI6)-SUM(E6:K6)</f>
        <v>0</v>
      </c>
      <c r="M6" s="357"/>
      <c r="N6" s="358"/>
      <c r="O6" s="358"/>
      <c r="P6" s="358"/>
      <c r="Q6" s="359"/>
      <c r="R6" s="357"/>
      <c r="S6" s="358"/>
      <c r="T6" s="358"/>
      <c r="U6" s="358"/>
      <c r="V6" s="359"/>
      <c r="W6" s="357"/>
      <c r="X6" s="358"/>
      <c r="Y6" s="358"/>
      <c r="Z6" s="358"/>
      <c r="AA6" s="358"/>
      <c r="AB6" s="359"/>
      <c r="AC6" s="360"/>
      <c r="AD6" s="361"/>
      <c r="AE6" s="362"/>
      <c r="AF6" s="362"/>
      <c r="AG6" s="363"/>
      <c r="AH6" s="361"/>
      <c r="AI6" s="363"/>
    </row>
    <row r="7" spans="1:35" ht="24.95" customHeight="1">
      <c r="A7" s="150"/>
      <c r="B7" s="151"/>
      <c r="C7" s="152"/>
      <c r="D7" s="153"/>
      <c r="E7" s="350"/>
      <c r="F7" s="342"/>
      <c r="G7" s="157"/>
      <c r="H7" s="342"/>
      <c r="I7" s="342"/>
      <c r="J7" s="161"/>
      <c r="K7" s="158"/>
      <c r="L7" s="284">
        <f t="shared" si="0"/>
        <v>0</v>
      </c>
      <c r="M7" s="357"/>
      <c r="N7" s="358"/>
      <c r="O7" s="358"/>
      <c r="P7" s="358"/>
      <c r="Q7" s="359"/>
      <c r="R7" s="357"/>
      <c r="S7" s="358"/>
      <c r="T7" s="358"/>
      <c r="U7" s="358"/>
      <c r="V7" s="359"/>
      <c r="W7" s="357"/>
      <c r="X7" s="358"/>
      <c r="Y7" s="358"/>
      <c r="Z7" s="358"/>
      <c r="AA7" s="358"/>
      <c r="AB7" s="359"/>
      <c r="AC7" s="360"/>
      <c r="AD7" s="361"/>
      <c r="AE7" s="362"/>
      <c r="AF7" s="362"/>
      <c r="AG7" s="363"/>
      <c r="AH7" s="361"/>
      <c r="AI7" s="363"/>
    </row>
    <row r="8" spans="1:35" ht="24.95" customHeight="1">
      <c r="A8" s="150"/>
      <c r="B8" s="151"/>
      <c r="C8" s="152"/>
      <c r="D8" s="153"/>
      <c r="E8" s="350"/>
      <c r="F8" s="342"/>
      <c r="G8" s="157"/>
      <c r="H8" s="342"/>
      <c r="I8" s="342"/>
      <c r="J8" s="161"/>
      <c r="K8" s="158"/>
      <c r="L8" s="284">
        <f t="shared" si="0"/>
        <v>0</v>
      </c>
      <c r="M8" s="357"/>
      <c r="N8" s="358"/>
      <c r="O8" s="358"/>
      <c r="P8" s="358"/>
      <c r="Q8" s="359"/>
      <c r="R8" s="357"/>
      <c r="S8" s="358"/>
      <c r="T8" s="358"/>
      <c r="U8" s="358"/>
      <c r="V8" s="359"/>
      <c r="W8" s="357"/>
      <c r="X8" s="358"/>
      <c r="Y8" s="358"/>
      <c r="Z8" s="358"/>
      <c r="AA8" s="358"/>
      <c r="AB8" s="359"/>
      <c r="AC8" s="360"/>
      <c r="AD8" s="361"/>
      <c r="AE8" s="362"/>
      <c r="AF8" s="362"/>
      <c r="AG8" s="363"/>
      <c r="AH8" s="361"/>
      <c r="AI8" s="363"/>
    </row>
    <row r="9" spans="1:35" ht="24.95" customHeight="1">
      <c r="A9" s="150"/>
      <c r="B9" s="151"/>
      <c r="C9" s="152"/>
      <c r="D9" s="153"/>
      <c r="E9" s="350"/>
      <c r="F9" s="342"/>
      <c r="G9" s="157"/>
      <c r="H9" s="342"/>
      <c r="I9" s="342"/>
      <c r="J9" s="161"/>
      <c r="K9" s="158"/>
      <c r="L9" s="284">
        <f t="shared" si="0"/>
        <v>0</v>
      </c>
      <c r="M9" s="357"/>
      <c r="N9" s="358"/>
      <c r="O9" s="358"/>
      <c r="P9" s="358"/>
      <c r="Q9" s="359"/>
      <c r="R9" s="357"/>
      <c r="S9" s="358"/>
      <c r="T9" s="358"/>
      <c r="U9" s="358"/>
      <c r="V9" s="359"/>
      <c r="W9" s="357"/>
      <c r="X9" s="358"/>
      <c r="Y9" s="358"/>
      <c r="Z9" s="358"/>
      <c r="AA9" s="358"/>
      <c r="AB9" s="359"/>
      <c r="AC9" s="360"/>
      <c r="AD9" s="361"/>
      <c r="AE9" s="362"/>
      <c r="AF9" s="362"/>
      <c r="AG9" s="363"/>
      <c r="AH9" s="361"/>
      <c r="AI9" s="363"/>
    </row>
    <row r="10" spans="1:35" ht="24.95" customHeight="1">
      <c r="A10" s="150"/>
      <c r="B10" s="151"/>
      <c r="C10" s="152"/>
      <c r="D10" s="153"/>
      <c r="E10" s="350"/>
      <c r="F10" s="342"/>
      <c r="G10" s="157"/>
      <c r="H10" s="342"/>
      <c r="I10" s="342"/>
      <c r="J10" s="161"/>
      <c r="K10" s="158"/>
      <c r="L10" s="284">
        <f t="shared" si="0"/>
        <v>0</v>
      </c>
      <c r="M10" s="357"/>
      <c r="N10" s="358"/>
      <c r="O10" s="358"/>
      <c r="P10" s="358"/>
      <c r="Q10" s="359"/>
      <c r="R10" s="357"/>
      <c r="S10" s="358"/>
      <c r="T10" s="358"/>
      <c r="U10" s="358"/>
      <c r="V10" s="359"/>
      <c r="W10" s="357"/>
      <c r="X10" s="358"/>
      <c r="Y10" s="358"/>
      <c r="Z10" s="358"/>
      <c r="AA10" s="358"/>
      <c r="AB10" s="359"/>
      <c r="AC10" s="360"/>
      <c r="AD10" s="361"/>
      <c r="AE10" s="362"/>
      <c r="AF10" s="362"/>
      <c r="AG10" s="363"/>
      <c r="AH10" s="361"/>
      <c r="AI10" s="363"/>
    </row>
    <row r="11" spans="1:35" ht="24.95" customHeight="1">
      <c r="A11" s="150"/>
      <c r="B11" s="151"/>
      <c r="C11" s="152"/>
      <c r="D11" s="153"/>
      <c r="E11" s="350"/>
      <c r="F11" s="342"/>
      <c r="G11" s="157"/>
      <c r="H11" s="342"/>
      <c r="I11" s="342"/>
      <c r="J11" s="161"/>
      <c r="K11" s="158"/>
      <c r="L11" s="284">
        <f t="shared" si="0"/>
        <v>0</v>
      </c>
      <c r="M11" s="357"/>
      <c r="N11" s="358"/>
      <c r="O11" s="358"/>
      <c r="P11" s="358"/>
      <c r="Q11" s="359"/>
      <c r="R11" s="357"/>
      <c r="S11" s="358"/>
      <c r="T11" s="358"/>
      <c r="U11" s="358"/>
      <c r="V11" s="359"/>
      <c r="W11" s="357"/>
      <c r="X11" s="358"/>
      <c r="Y11" s="358"/>
      <c r="Z11" s="358"/>
      <c r="AA11" s="358"/>
      <c r="AB11" s="359"/>
      <c r="AC11" s="360"/>
      <c r="AD11" s="361"/>
      <c r="AE11" s="362"/>
      <c r="AF11" s="362"/>
      <c r="AG11" s="363"/>
      <c r="AH11" s="361"/>
      <c r="AI11" s="363"/>
    </row>
    <row r="12" spans="1:35" ht="24.95" customHeight="1">
      <c r="A12" s="150"/>
      <c r="B12" s="151"/>
      <c r="C12" s="152"/>
      <c r="D12" s="153"/>
      <c r="E12" s="350"/>
      <c r="F12" s="342"/>
      <c r="G12" s="157"/>
      <c r="H12" s="342"/>
      <c r="I12" s="342"/>
      <c r="J12" s="161"/>
      <c r="K12" s="159"/>
      <c r="L12" s="284">
        <f t="shared" si="0"/>
        <v>0</v>
      </c>
      <c r="M12" s="357"/>
      <c r="N12" s="358"/>
      <c r="O12" s="358"/>
      <c r="P12" s="358"/>
      <c r="Q12" s="359"/>
      <c r="R12" s="357"/>
      <c r="S12" s="358"/>
      <c r="T12" s="358"/>
      <c r="U12" s="358"/>
      <c r="V12" s="359"/>
      <c r="W12" s="357"/>
      <c r="X12" s="358"/>
      <c r="Y12" s="358"/>
      <c r="Z12" s="358"/>
      <c r="AA12" s="358"/>
      <c r="AB12" s="359"/>
      <c r="AC12" s="360"/>
      <c r="AD12" s="361"/>
      <c r="AE12" s="362"/>
      <c r="AF12" s="362"/>
      <c r="AG12" s="363"/>
      <c r="AH12" s="361"/>
      <c r="AI12" s="363"/>
    </row>
    <row r="13" spans="1:35" ht="24.95" customHeight="1">
      <c r="A13" s="150"/>
      <c r="B13" s="151"/>
      <c r="C13" s="152"/>
      <c r="D13" s="153"/>
      <c r="E13" s="351"/>
      <c r="F13" s="343"/>
      <c r="G13" s="157"/>
      <c r="H13" s="343"/>
      <c r="I13" s="342"/>
      <c r="J13" s="161"/>
      <c r="K13" s="159"/>
      <c r="L13" s="284">
        <f t="shared" si="0"/>
        <v>0</v>
      </c>
      <c r="M13" s="357"/>
      <c r="N13" s="358"/>
      <c r="O13" s="358"/>
      <c r="P13" s="358"/>
      <c r="Q13" s="359"/>
      <c r="R13" s="357"/>
      <c r="S13" s="358"/>
      <c r="T13" s="358"/>
      <c r="U13" s="358"/>
      <c r="V13" s="359"/>
      <c r="W13" s="357"/>
      <c r="X13" s="358"/>
      <c r="Y13" s="358"/>
      <c r="Z13" s="358"/>
      <c r="AA13" s="358"/>
      <c r="AB13" s="359"/>
      <c r="AC13" s="360"/>
      <c r="AD13" s="361"/>
      <c r="AE13" s="362"/>
      <c r="AF13" s="362"/>
      <c r="AG13" s="363"/>
      <c r="AH13" s="361"/>
      <c r="AI13" s="363"/>
    </row>
    <row r="14" spans="1:35" ht="24.95" customHeight="1">
      <c r="A14" s="150"/>
      <c r="B14" s="151"/>
      <c r="C14" s="152"/>
      <c r="D14" s="153"/>
      <c r="E14" s="351"/>
      <c r="F14" s="343"/>
      <c r="G14" s="157"/>
      <c r="H14" s="343"/>
      <c r="I14" s="342"/>
      <c r="J14" s="161"/>
      <c r="K14" s="158"/>
      <c r="L14" s="284">
        <f t="shared" si="0"/>
        <v>0</v>
      </c>
      <c r="M14" s="357"/>
      <c r="N14" s="358"/>
      <c r="O14" s="358"/>
      <c r="P14" s="358"/>
      <c r="Q14" s="359"/>
      <c r="R14" s="357"/>
      <c r="S14" s="358"/>
      <c r="T14" s="358"/>
      <c r="U14" s="358"/>
      <c r="V14" s="359"/>
      <c r="W14" s="357"/>
      <c r="X14" s="358"/>
      <c r="Y14" s="358"/>
      <c r="Z14" s="358"/>
      <c r="AA14" s="358"/>
      <c r="AB14" s="359"/>
      <c r="AC14" s="360"/>
      <c r="AD14" s="361"/>
      <c r="AE14" s="362"/>
      <c r="AF14" s="362"/>
      <c r="AG14" s="363"/>
      <c r="AH14" s="361"/>
      <c r="AI14" s="363"/>
    </row>
    <row r="15" spans="1:35" ht="24.95" customHeight="1">
      <c r="A15" s="150"/>
      <c r="B15" s="151"/>
      <c r="C15" s="152"/>
      <c r="D15" s="153"/>
      <c r="E15" s="351"/>
      <c r="F15" s="343"/>
      <c r="G15" s="157"/>
      <c r="H15" s="343"/>
      <c r="I15" s="342"/>
      <c r="J15" s="161"/>
      <c r="K15" s="158"/>
      <c r="L15" s="284">
        <f t="shared" si="0"/>
        <v>0</v>
      </c>
      <c r="M15" s="357"/>
      <c r="N15" s="358"/>
      <c r="O15" s="358"/>
      <c r="P15" s="358"/>
      <c r="Q15" s="359"/>
      <c r="R15" s="357"/>
      <c r="S15" s="358"/>
      <c r="T15" s="358"/>
      <c r="U15" s="358"/>
      <c r="V15" s="359"/>
      <c r="W15" s="357"/>
      <c r="X15" s="358"/>
      <c r="Y15" s="358"/>
      <c r="Z15" s="358"/>
      <c r="AA15" s="358"/>
      <c r="AB15" s="359"/>
      <c r="AC15" s="360"/>
      <c r="AD15" s="361"/>
      <c r="AE15" s="362"/>
      <c r="AF15" s="362"/>
      <c r="AG15" s="363"/>
      <c r="AH15" s="361"/>
      <c r="AI15" s="363"/>
    </row>
    <row r="16" spans="1:35" ht="24.95" customHeight="1">
      <c r="A16" s="150"/>
      <c r="B16" s="151"/>
      <c r="C16" s="152"/>
      <c r="D16" s="153"/>
      <c r="E16" s="351"/>
      <c r="F16" s="343"/>
      <c r="G16" s="157"/>
      <c r="H16" s="343"/>
      <c r="I16" s="342"/>
      <c r="J16" s="161"/>
      <c r="K16" s="158"/>
      <c r="L16" s="284">
        <f t="shared" si="0"/>
        <v>0</v>
      </c>
      <c r="M16" s="357"/>
      <c r="N16" s="358"/>
      <c r="O16" s="358"/>
      <c r="P16" s="358"/>
      <c r="Q16" s="359"/>
      <c r="R16" s="357"/>
      <c r="S16" s="358"/>
      <c r="T16" s="358"/>
      <c r="U16" s="358"/>
      <c r="V16" s="359"/>
      <c r="W16" s="357"/>
      <c r="X16" s="358"/>
      <c r="Y16" s="358"/>
      <c r="Z16" s="358"/>
      <c r="AA16" s="358"/>
      <c r="AB16" s="359"/>
      <c r="AC16" s="360"/>
      <c r="AD16" s="361"/>
      <c r="AE16" s="362"/>
      <c r="AF16" s="362"/>
      <c r="AG16" s="363"/>
      <c r="AH16" s="361"/>
      <c r="AI16" s="363"/>
    </row>
    <row r="17" spans="1:35" s="1" customFormat="1" ht="24.95" customHeight="1">
      <c r="A17" s="150"/>
      <c r="B17" s="151"/>
      <c r="C17" s="152"/>
      <c r="D17" s="153"/>
      <c r="E17" s="352"/>
      <c r="F17" s="344"/>
      <c r="G17" s="157"/>
      <c r="H17" s="344"/>
      <c r="I17" s="345"/>
      <c r="J17" s="157"/>
      <c r="K17" s="158"/>
      <c r="L17" s="284">
        <f t="shared" si="0"/>
        <v>0</v>
      </c>
      <c r="M17" s="364"/>
      <c r="N17" s="365"/>
      <c r="O17" s="365"/>
      <c r="P17" s="365"/>
      <c r="Q17" s="359"/>
      <c r="R17" s="364"/>
      <c r="S17" s="365"/>
      <c r="T17" s="365"/>
      <c r="U17" s="365"/>
      <c r="V17" s="366"/>
      <c r="W17" s="364"/>
      <c r="X17" s="365"/>
      <c r="Y17" s="365"/>
      <c r="Z17" s="365"/>
      <c r="AA17" s="365"/>
      <c r="AB17" s="366"/>
      <c r="AC17" s="367"/>
      <c r="AD17" s="368"/>
      <c r="AE17" s="369"/>
      <c r="AF17" s="369"/>
      <c r="AG17" s="370"/>
      <c r="AH17" s="368"/>
      <c r="AI17" s="370"/>
    </row>
    <row r="18" spans="1:35" s="1" customFormat="1" ht="24.95" customHeight="1">
      <c r="A18" s="150"/>
      <c r="B18" s="151"/>
      <c r="C18" s="152"/>
      <c r="D18" s="153"/>
      <c r="E18" s="352"/>
      <c r="F18" s="344"/>
      <c r="G18" s="157"/>
      <c r="H18" s="344"/>
      <c r="I18" s="345"/>
      <c r="J18" s="157"/>
      <c r="K18" s="158"/>
      <c r="L18" s="284">
        <f t="shared" si="0"/>
        <v>0</v>
      </c>
      <c r="M18" s="364"/>
      <c r="N18" s="365"/>
      <c r="O18" s="365"/>
      <c r="P18" s="365"/>
      <c r="Q18" s="366"/>
      <c r="R18" s="364"/>
      <c r="S18" s="365"/>
      <c r="T18" s="365"/>
      <c r="U18" s="365"/>
      <c r="V18" s="366"/>
      <c r="W18" s="364"/>
      <c r="X18" s="365"/>
      <c r="Y18" s="365"/>
      <c r="Z18" s="365"/>
      <c r="AA18" s="365"/>
      <c r="AB18" s="366"/>
      <c r="AC18" s="367"/>
      <c r="AD18" s="368"/>
      <c r="AE18" s="369"/>
      <c r="AF18" s="369"/>
      <c r="AG18" s="370"/>
      <c r="AH18" s="368"/>
      <c r="AI18" s="370"/>
    </row>
    <row r="19" spans="1:35" ht="24.95" customHeight="1">
      <c r="A19" s="150"/>
      <c r="B19" s="151"/>
      <c r="C19" s="152"/>
      <c r="D19" s="153"/>
      <c r="E19" s="351"/>
      <c r="F19" s="343"/>
      <c r="G19" s="160"/>
      <c r="H19" s="343"/>
      <c r="I19" s="342"/>
      <c r="J19" s="161"/>
      <c r="K19" s="158"/>
      <c r="L19" s="284">
        <f t="shared" si="0"/>
        <v>0</v>
      </c>
      <c r="M19" s="357"/>
      <c r="N19" s="358"/>
      <c r="O19" s="358"/>
      <c r="P19" s="358"/>
      <c r="Q19" s="359"/>
      <c r="R19" s="357"/>
      <c r="S19" s="358"/>
      <c r="T19" s="358"/>
      <c r="U19" s="358"/>
      <c r="V19" s="359"/>
      <c r="W19" s="357"/>
      <c r="X19" s="358"/>
      <c r="Y19" s="358"/>
      <c r="Z19" s="358"/>
      <c r="AA19" s="358"/>
      <c r="AB19" s="359"/>
      <c r="AC19" s="360"/>
      <c r="AD19" s="361"/>
      <c r="AE19" s="362"/>
      <c r="AF19" s="362"/>
      <c r="AG19" s="363"/>
      <c r="AH19" s="361"/>
      <c r="AI19" s="363"/>
    </row>
    <row r="20" spans="1:35" ht="24.95" customHeight="1">
      <c r="A20" s="150"/>
      <c r="B20" s="151"/>
      <c r="C20" s="152"/>
      <c r="D20" s="153"/>
      <c r="E20" s="351"/>
      <c r="F20" s="343"/>
      <c r="G20" s="160"/>
      <c r="H20" s="343"/>
      <c r="I20" s="342"/>
      <c r="J20" s="161"/>
      <c r="K20" s="158"/>
      <c r="L20" s="284">
        <f t="shared" si="0"/>
        <v>0</v>
      </c>
      <c r="M20" s="357"/>
      <c r="N20" s="358"/>
      <c r="O20" s="358"/>
      <c r="P20" s="358"/>
      <c r="Q20" s="359"/>
      <c r="R20" s="357"/>
      <c r="S20" s="358"/>
      <c r="T20" s="358"/>
      <c r="U20" s="358"/>
      <c r="V20" s="359"/>
      <c r="W20" s="357"/>
      <c r="X20" s="358"/>
      <c r="Y20" s="358"/>
      <c r="Z20" s="358"/>
      <c r="AA20" s="358"/>
      <c r="AB20" s="359"/>
      <c r="AC20" s="360"/>
      <c r="AD20" s="361"/>
      <c r="AE20" s="362"/>
      <c r="AF20" s="362"/>
      <c r="AG20" s="363"/>
      <c r="AH20" s="361"/>
      <c r="AI20" s="363"/>
    </row>
    <row r="21" spans="1:35" s="1" customFormat="1" ht="24.95" customHeight="1">
      <c r="A21" s="150"/>
      <c r="B21" s="151"/>
      <c r="C21" s="152"/>
      <c r="D21" s="153"/>
      <c r="E21" s="352"/>
      <c r="F21" s="344"/>
      <c r="G21" s="157"/>
      <c r="H21" s="344"/>
      <c r="I21" s="345"/>
      <c r="J21" s="157"/>
      <c r="K21" s="158"/>
      <c r="L21" s="284">
        <f t="shared" si="0"/>
        <v>0</v>
      </c>
      <c r="M21" s="364"/>
      <c r="N21" s="365"/>
      <c r="O21" s="365"/>
      <c r="P21" s="365"/>
      <c r="Q21" s="366"/>
      <c r="R21" s="364"/>
      <c r="S21" s="365"/>
      <c r="T21" s="365"/>
      <c r="U21" s="365"/>
      <c r="V21" s="366"/>
      <c r="W21" s="364"/>
      <c r="X21" s="365"/>
      <c r="Y21" s="365"/>
      <c r="Z21" s="365"/>
      <c r="AA21" s="365"/>
      <c r="AB21" s="366"/>
      <c r="AC21" s="367"/>
      <c r="AD21" s="368"/>
      <c r="AE21" s="369"/>
      <c r="AF21" s="369"/>
      <c r="AG21" s="370"/>
      <c r="AH21" s="368"/>
      <c r="AI21" s="370"/>
    </row>
    <row r="22" spans="1:35" ht="24.95" customHeight="1">
      <c r="A22" s="150"/>
      <c r="B22" s="151"/>
      <c r="C22" s="152"/>
      <c r="D22" s="153"/>
      <c r="E22" s="350"/>
      <c r="F22" s="342"/>
      <c r="G22" s="157"/>
      <c r="H22" s="342"/>
      <c r="I22" s="342"/>
      <c r="J22" s="161"/>
      <c r="K22" s="158"/>
      <c r="L22" s="284">
        <f t="shared" si="0"/>
        <v>0</v>
      </c>
      <c r="M22" s="357"/>
      <c r="N22" s="358"/>
      <c r="O22" s="358"/>
      <c r="P22" s="358"/>
      <c r="Q22" s="359"/>
      <c r="R22" s="357"/>
      <c r="S22" s="358"/>
      <c r="T22" s="358"/>
      <c r="U22" s="358"/>
      <c r="V22" s="359"/>
      <c r="W22" s="357"/>
      <c r="X22" s="358"/>
      <c r="Y22" s="358"/>
      <c r="Z22" s="358"/>
      <c r="AA22" s="358"/>
      <c r="AB22" s="359"/>
      <c r="AC22" s="360"/>
      <c r="AD22" s="361"/>
      <c r="AE22" s="362"/>
      <c r="AF22" s="362"/>
      <c r="AG22" s="363"/>
      <c r="AH22" s="361"/>
      <c r="AI22" s="363"/>
    </row>
    <row r="23" spans="1:35" ht="24.95" customHeight="1">
      <c r="A23" s="150"/>
      <c r="B23" s="151"/>
      <c r="C23" s="152"/>
      <c r="D23" s="153"/>
      <c r="E23" s="350"/>
      <c r="F23" s="342"/>
      <c r="G23" s="157"/>
      <c r="H23" s="342"/>
      <c r="I23" s="342"/>
      <c r="J23" s="161"/>
      <c r="K23" s="158"/>
      <c r="L23" s="284">
        <f t="shared" si="0"/>
        <v>0</v>
      </c>
      <c r="M23" s="357"/>
      <c r="N23" s="358"/>
      <c r="O23" s="358"/>
      <c r="P23" s="358"/>
      <c r="Q23" s="359"/>
      <c r="R23" s="357"/>
      <c r="S23" s="358"/>
      <c r="T23" s="358"/>
      <c r="U23" s="358"/>
      <c r="V23" s="359"/>
      <c r="W23" s="357"/>
      <c r="X23" s="358"/>
      <c r="Y23" s="358"/>
      <c r="Z23" s="358"/>
      <c r="AA23" s="358"/>
      <c r="AB23" s="359"/>
      <c r="AC23" s="360"/>
      <c r="AD23" s="361"/>
      <c r="AE23" s="362"/>
      <c r="AF23" s="362"/>
      <c r="AG23" s="363"/>
      <c r="AH23" s="361"/>
      <c r="AI23" s="363"/>
    </row>
    <row r="24" spans="1:35" ht="24.95" customHeight="1">
      <c r="A24" s="150"/>
      <c r="B24" s="151"/>
      <c r="C24" s="152"/>
      <c r="D24" s="153"/>
      <c r="E24" s="350"/>
      <c r="F24" s="342"/>
      <c r="G24" s="157"/>
      <c r="H24" s="342"/>
      <c r="I24" s="342"/>
      <c r="J24" s="161"/>
      <c r="K24" s="158"/>
      <c r="L24" s="284">
        <f t="shared" si="0"/>
        <v>0</v>
      </c>
      <c r="M24" s="357"/>
      <c r="N24" s="358"/>
      <c r="O24" s="358"/>
      <c r="P24" s="358"/>
      <c r="Q24" s="359"/>
      <c r="R24" s="357"/>
      <c r="S24" s="358"/>
      <c r="T24" s="358"/>
      <c r="U24" s="358"/>
      <c r="V24" s="359"/>
      <c r="W24" s="357"/>
      <c r="X24" s="358"/>
      <c r="Y24" s="358"/>
      <c r="Z24" s="358"/>
      <c r="AA24" s="358"/>
      <c r="AB24" s="359"/>
      <c r="AC24" s="360"/>
      <c r="AD24" s="361"/>
      <c r="AE24" s="362"/>
      <c r="AF24" s="362"/>
      <c r="AG24" s="363"/>
      <c r="AH24" s="361"/>
      <c r="AI24" s="363"/>
    </row>
    <row r="25" spans="1:35" ht="24.95" customHeight="1">
      <c r="A25" s="150"/>
      <c r="B25" s="151"/>
      <c r="C25" s="152"/>
      <c r="D25" s="153"/>
      <c r="E25" s="350"/>
      <c r="F25" s="342"/>
      <c r="G25" s="157"/>
      <c r="H25" s="342"/>
      <c r="I25" s="342"/>
      <c r="J25" s="161"/>
      <c r="K25" s="158"/>
      <c r="L25" s="284">
        <f t="shared" si="0"/>
        <v>0</v>
      </c>
      <c r="M25" s="357"/>
      <c r="N25" s="358"/>
      <c r="O25" s="358"/>
      <c r="P25" s="358"/>
      <c r="Q25" s="359"/>
      <c r="R25" s="357"/>
      <c r="S25" s="358"/>
      <c r="T25" s="358"/>
      <c r="U25" s="358"/>
      <c r="V25" s="359"/>
      <c r="W25" s="357"/>
      <c r="X25" s="358"/>
      <c r="Y25" s="358"/>
      <c r="Z25" s="358"/>
      <c r="AA25" s="358"/>
      <c r="AB25" s="359"/>
      <c r="AC25" s="360"/>
      <c r="AD25" s="361"/>
      <c r="AE25" s="362"/>
      <c r="AF25" s="362"/>
      <c r="AG25" s="363"/>
      <c r="AH25" s="361"/>
      <c r="AI25" s="363"/>
    </row>
    <row r="26" spans="1:35" ht="24.95" customHeight="1">
      <c r="A26" s="150"/>
      <c r="B26" s="151"/>
      <c r="C26" s="152"/>
      <c r="D26" s="153"/>
      <c r="E26" s="350"/>
      <c r="F26" s="342"/>
      <c r="G26" s="157"/>
      <c r="H26" s="342"/>
      <c r="I26" s="342"/>
      <c r="J26" s="161"/>
      <c r="K26" s="158"/>
      <c r="L26" s="284">
        <f t="shared" si="0"/>
        <v>0</v>
      </c>
      <c r="M26" s="357"/>
      <c r="N26" s="358"/>
      <c r="O26" s="358"/>
      <c r="P26" s="358"/>
      <c r="Q26" s="359"/>
      <c r="R26" s="357"/>
      <c r="S26" s="358"/>
      <c r="T26" s="358"/>
      <c r="U26" s="358"/>
      <c r="V26" s="359"/>
      <c r="W26" s="357"/>
      <c r="X26" s="358"/>
      <c r="Y26" s="358"/>
      <c r="Z26" s="358"/>
      <c r="AA26" s="358"/>
      <c r="AB26" s="359"/>
      <c r="AC26" s="360"/>
      <c r="AD26" s="361"/>
      <c r="AE26" s="362"/>
      <c r="AF26" s="362"/>
      <c r="AG26" s="363"/>
      <c r="AH26" s="361"/>
      <c r="AI26" s="363"/>
    </row>
    <row r="27" spans="1:35" ht="24.95" customHeight="1">
      <c r="A27" s="150"/>
      <c r="B27" s="151"/>
      <c r="C27" s="152"/>
      <c r="D27" s="153"/>
      <c r="E27" s="350"/>
      <c r="F27" s="342"/>
      <c r="G27" s="157"/>
      <c r="H27" s="342"/>
      <c r="I27" s="342"/>
      <c r="J27" s="161"/>
      <c r="K27" s="158"/>
      <c r="L27" s="284">
        <f t="shared" si="0"/>
        <v>0</v>
      </c>
      <c r="M27" s="357"/>
      <c r="N27" s="358"/>
      <c r="O27" s="358"/>
      <c r="P27" s="358"/>
      <c r="Q27" s="359"/>
      <c r="R27" s="357"/>
      <c r="S27" s="358"/>
      <c r="T27" s="358"/>
      <c r="U27" s="358"/>
      <c r="V27" s="359"/>
      <c r="W27" s="357"/>
      <c r="X27" s="358"/>
      <c r="Y27" s="358"/>
      <c r="Z27" s="358"/>
      <c r="AA27" s="358"/>
      <c r="AB27" s="359"/>
      <c r="AC27" s="360"/>
      <c r="AD27" s="361"/>
      <c r="AE27" s="362"/>
      <c r="AF27" s="362"/>
      <c r="AG27" s="363"/>
      <c r="AH27" s="361"/>
      <c r="AI27" s="363"/>
    </row>
    <row r="28" spans="1:35" ht="24.95" customHeight="1">
      <c r="A28" s="150"/>
      <c r="B28" s="151"/>
      <c r="C28" s="152"/>
      <c r="D28" s="153"/>
      <c r="E28" s="350"/>
      <c r="F28" s="342"/>
      <c r="G28" s="161"/>
      <c r="H28" s="342"/>
      <c r="I28" s="342"/>
      <c r="J28" s="161"/>
      <c r="K28" s="158"/>
      <c r="L28" s="284">
        <f t="shared" si="0"/>
        <v>0</v>
      </c>
      <c r="M28" s="357"/>
      <c r="N28" s="358"/>
      <c r="O28" s="358"/>
      <c r="P28" s="358"/>
      <c r="Q28" s="359"/>
      <c r="R28" s="357"/>
      <c r="S28" s="358"/>
      <c r="T28" s="358"/>
      <c r="U28" s="358"/>
      <c r="V28" s="359"/>
      <c r="W28" s="357"/>
      <c r="X28" s="358"/>
      <c r="Y28" s="358"/>
      <c r="Z28" s="358"/>
      <c r="AA28" s="358"/>
      <c r="AB28" s="359"/>
      <c r="AC28" s="360"/>
      <c r="AD28" s="361"/>
      <c r="AE28" s="362"/>
      <c r="AF28" s="362"/>
      <c r="AG28" s="363"/>
      <c r="AH28" s="361"/>
      <c r="AI28" s="363"/>
    </row>
    <row r="29" spans="1:35" ht="24.95" customHeight="1">
      <c r="A29" s="150"/>
      <c r="B29" s="151"/>
      <c r="C29" s="152"/>
      <c r="D29" s="153"/>
      <c r="E29" s="350"/>
      <c r="F29" s="342"/>
      <c r="G29" s="161"/>
      <c r="H29" s="342"/>
      <c r="I29" s="342"/>
      <c r="J29" s="161"/>
      <c r="K29" s="158"/>
      <c r="L29" s="284">
        <f t="shared" si="0"/>
        <v>0</v>
      </c>
      <c r="M29" s="357"/>
      <c r="N29" s="358"/>
      <c r="O29" s="358"/>
      <c r="P29" s="358"/>
      <c r="Q29" s="359"/>
      <c r="R29" s="357"/>
      <c r="S29" s="358"/>
      <c r="T29" s="358"/>
      <c r="U29" s="358"/>
      <c r="V29" s="359"/>
      <c r="W29" s="357"/>
      <c r="X29" s="358"/>
      <c r="Y29" s="358"/>
      <c r="Z29" s="358"/>
      <c r="AA29" s="358"/>
      <c r="AB29" s="359"/>
      <c r="AC29" s="360"/>
      <c r="AD29" s="361"/>
      <c r="AE29" s="362"/>
      <c r="AF29" s="362"/>
      <c r="AG29" s="363"/>
      <c r="AH29" s="361"/>
      <c r="AI29" s="363"/>
    </row>
    <row r="30" spans="1:35" ht="24.95" customHeight="1">
      <c r="A30" s="150"/>
      <c r="B30" s="151"/>
      <c r="C30" s="152"/>
      <c r="D30" s="153"/>
      <c r="E30" s="350"/>
      <c r="F30" s="342"/>
      <c r="G30" s="161"/>
      <c r="H30" s="342"/>
      <c r="I30" s="342"/>
      <c r="J30" s="161"/>
      <c r="K30" s="158"/>
      <c r="L30" s="284">
        <f t="shared" si="0"/>
        <v>0</v>
      </c>
      <c r="M30" s="357"/>
      <c r="N30" s="358"/>
      <c r="O30" s="358"/>
      <c r="P30" s="358"/>
      <c r="Q30" s="359"/>
      <c r="R30" s="357"/>
      <c r="S30" s="358"/>
      <c r="T30" s="358"/>
      <c r="U30" s="358"/>
      <c r="V30" s="359"/>
      <c r="W30" s="357"/>
      <c r="X30" s="358"/>
      <c r="Y30" s="358"/>
      <c r="Z30" s="358"/>
      <c r="AA30" s="358"/>
      <c r="AB30" s="359"/>
      <c r="AC30" s="360"/>
      <c r="AD30" s="361"/>
      <c r="AE30" s="362"/>
      <c r="AF30" s="362"/>
      <c r="AG30" s="363"/>
      <c r="AH30" s="361"/>
      <c r="AI30" s="363"/>
    </row>
    <row r="31" spans="1:35" ht="24.95" customHeight="1" thickBot="1">
      <c r="A31" s="154"/>
      <c r="B31" s="337"/>
      <c r="C31" s="338"/>
      <c r="D31" s="339"/>
      <c r="E31" s="353"/>
      <c r="F31" s="347"/>
      <c r="G31" s="346"/>
      <c r="H31" s="347"/>
      <c r="I31" s="347"/>
      <c r="J31" s="346"/>
      <c r="K31" s="348"/>
      <c r="L31" s="285">
        <f t="shared" si="0"/>
        <v>0</v>
      </c>
      <c r="M31" s="371"/>
      <c r="N31" s="372"/>
      <c r="O31" s="372"/>
      <c r="P31" s="372"/>
      <c r="Q31" s="373"/>
      <c r="R31" s="371"/>
      <c r="S31" s="372"/>
      <c r="T31" s="372"/>
      <c r="U31" s="372"/>
      <c r="V31" s="373"/>
      <c r="W31" s="371"/>
      <c r="X31" s="372"/>
      <c r="Y31" s="372"/>
      <c r="Z31" s="372"/>
      <c r="AA31" s="372"/>
      <c r="AB31" s="373"/>
      <c r="AC31" s="374"/>
      <c r="AD31" s="375"/>
      <c r="AE31" s="376"/>
      <c r="AF31" s="376"/>
      <c r="AG31" s="377"/>
      <c r="AH31" s="375"/>
      <c r="AI31" s="378"/>
    </row>
    <row r="32" spans="1:35" ht="24.95" customHeight="1" thickBot="1">
      <c r="A32" s="264"/>
      <c r="B32" s="265"/>
      <c r="C32" s="266"/>
      <c r="D32" s="267"/>
      <c r="E32" s="287">
        <f>SUM(E4:E31)</f>
        <v>0</v>
      </c>
      <c r="F32" s="287">
        <f t="shared" ref="F32:L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68">
        <f t="shared" ref="M32:AI32" si="2">SUM(M4:M31)</f>
        <v>0</v>
      </c>
      <c r="N32" s="269">
        <f t="shared" si="2"/>
        <v>0</v>
      </c>
      <c r="O32" s="269">
        <f t="shared" si="2"/>
        <v>0</v>
      </c>
      <c r="P32" s="269">
        <f t="shared" si="2"/>
        <v>0</v>
      </c>
      <c r="Q32" s="274">
        <f t="shared" si="2"/>
        <v>0</v>
      </c>
      <c r="R32" s="268">
        <f t="shared" si="2"/>
        <v>0</v>
      </c>
      <c r="S32" s="269">
        <f t="shared" si="2"/>
        <v>0</v>
      </c>
      <c r="T32" s="269">
        <f t="shared" si="2"/>
        <v>0</v>
      </c>
      <c r="U32" s="269">
        <f t="shared" si="2"/>
        <v>0</v>
      </c>
      <c r="V32" s="274">
        <f t="shared" si="2"/>
        <v>0</v>
      </c>
      <c r="W32" s="268">
        <f t="shared" si="2"/>
        <v>0</v>
      </c>
      <c r="X32" s="269">
        <f t="shared" si="2"/>
        <v>0</v>
      </c>
      <c r="Y32" s="269">
        <f t="shared" si="2"/>
        <v>0</v>
      </c>
      <c r="Z32" s="269">
        <f t="shared" si="2"/>
        <v>0</v>
      </c>
      <c r="AA32" s="269">
        <f t="shared" si="2"/>
        <v>0</v>
      </c>
      <c r="AB32" s="274">
        <f t="shared" si="2"/>
        <v>0</v>
      </c>
      <c r="AC32" s="275">
        <f t="shared" si="2"/>
        <v>0</v>
      </c>
      <c r="AD32" s="276">
        <f t="shared" si="2"/>
        <v>0</v>
      </c>
      <c r="AE32" s="277">
        <f t="shared" si="2"/>
        <v>0</v>
      </c>
      <c r="AF32" s="277">
        <f t="shared" si="2"/>
        <v>0</v>
      </c>
      <c r="AG32" s="278">
        <f t="shared" si="2"/>
        <v>0</v>
      </c>
      <c r="AH32" s="279">
        <f t="shared" si="2"/>
        <v>0</v>
      </c>
      <c r="AI32" s="278">
        <f t="shared" si="2"/>
        <v>0</v>
      </c>
    </row>
  </sheetData>
  <mergeCells count="1">
    <mergeCell ref="B2:D2"/>
  </mergeCells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AI32"/>
  <sheetViews>
    <sheetView zoomScale="60" zoomScaleNormal="60" workbookViewId="0">
      <pane xSplit="4" ySplit="4" topLeftCell="E5" activePane="bottomRight" state="frozen"/>
      <selection activeCell="D1" sqref="D1:J1"/>
      <selection pane="topRight" activeCell="D1" sqref="D1:J1"/>
      <selection pane="bottomLeft" activeCell="D1" sqref="D1:J1"/>
      <selection pane="bottomRight" activeCell="A3" sqref="A3"/>
    </sheetView>
  </sheetViews>
  <sheetFormatPr baseColWidth="10" defaultRowHeight="12.75"/>
  <cols>
    <col min="1" max="1" width="15.7109375" customWidth="1"/>
    <col min="2" max="4" width="18.7109375" customWidth="1"/>
    <col min="5" max="35" width="16.7109375" customWidth="1"/>
    <col min="36" max="37" width="15.7109375" customWidth="1"/>
  </cols>
  <sheetData>
    <row r="1" spans="1:35" s="64" customFormat="1" ht="56.1" customHeight="1" thickBot="1">
      <c r="A1" s="66"/>
      <c r="B1" s="67"/>
      <c r="C1" s="68" t="s">
        <v>216</v>
      </c>
      <c r="D1" s="244" t="str">
        <f>IF(ISBLANK(Entete!B16),"Entrer Nom de Section en page d'entête",Entete!B16)</f>
        <v>Entrer Nom de Section en page d'entête</v>
      </c>
      <c r="E1" s="244"/>
      <c r="F1" s="244"/>
      <c r="G1" s="244"/>
      <c r="H1" s="244"/>
      <c r="I1" s="244"/>
      <c r="J1" s="244"/>
      <c r="K1" s="68" t="s">
        <v>209</v>
      </c>
      <c r="L1" s="245" t="str">
        <f>IF(ISBLANK(Entete!C21),"Entrer Année en page d'entête",Entete!C21)</f>
        <v>Entrer Année en page d'entête</v>
      </c>
      <c r="M1" s="69" t="s">
        <v>207</v>
      </c>
      <c r="N1" s="70"/>
      <c r="O1" s="70"/>
      <c r="P1" s="70"/>
      <c r="Q1" s="71"/>
      <c r="R1" s="75" t="s">
        <v>0</v>
      </c>
      <c r="S1" s="76"/>
      <c r="T1" s="76"/>
      <c r="U1" s="76"/>
      <c r="V1" s="77"/>
      <c r="W1" s="75" t="s">
        <v>1</v>
      </c>
      <c r="X1" s="76"/>
      <c r="Y1" s="76"/>
      <c r="Z1" s="76"/>
      <c r="AA1" s="76"/>
      <c r="AB1" s="77"/>
      <c r="AC1" s="78" t="s">
        <v>149</v>
      </c>
      <c r="AD1" s="79" t="s">
        <v>2</v>
      </c>
      <c r="AE1" s="80"/>
      <c r="AF1" s="80"/>
      <c r="AG1" s="81"/>
      <c r="AH1" s="85" t="s">
        <v>185</v>
      </c>
      <c r="AI1" s="84"/>
    </row>
    <row r="2" spans="1:35" s="65" customFormat="1" ht="110.1" customHeight="1" thickBot="1">
      <c r="A2" s="125" t="s">
        <v>29</v>
      </c>
      <c r="B2" s="596" t="s">
        <v>226</v>
      </c>
      <c r="C2" s="596"/>
      <c r="D2" s="597"/>
      <c r="E2" s="126" t="s">
        <v>6</v>
      </c>
      <c r="F2" s="127" t="s">
        <v>7</v>
      </c>
      <c r="G2" s="127" t="s">
        <v>4</v>
      </c>
      <c r="H2" s="127" t="s">
        <v>5</v>
      </c>
      <c r="I2" s="127" t="s">
        <v>8</v>
      </c>
      <c r="J2" s="127" t="s">
        <v>9</v>
      </c>
      <c r="K2" s="128" t="s">
        <v>10</v>
      </c>
      <c r="L2" s="129" t="s">
        <v>11</v>
      </c>
      <c r="M2" s="72" t="s">
        <v>12</v>
      </c>
      <c r="N2" s="73" t="s">
        <v>13</v>
      </c>
      <c r="O2" s="73" t="s">
        <v>14</v>
      </c>
      <c r="P2" s="73" t="s">
        <v>15</v>
      </c>
      <c r="Q2" s="74" t="s">
        <v>16</v>
      </c>
      <c r="R2" s="72" t="s">
        <v>174</v>
      </c>
      <c r="S2" s="73" t="s">
        <v>17</v>
      </c>
      <c r="T2" s="73" t="s">
        <v>18</v>
      </c>
      <c r="U2" s="73" t="s">
        <v>19</v>
      </c>
      <c r="V2" s="74" t="s">
        <v>20</v>
      </c>
      <c r="W2" s="72" t="s">
        <v>21</v>
      </c>
      <c r="X2" s="73" t="s">
        <v>22</v>
      </c>
      <c r="Y2" s="73" t="s">
        <v>23</v>
      </c>
      <c r="Z2" s="73" t="s">
        <v>24</v>
      </c>
      <c r="AA2" s="73" t="s">
        <v>25</v>
      </c>
      <c r="AB2" s="74" t="s">
        <v>26</v>
      </c>
      <c r="AC2" s="130" t="s">
        <v>27</v>
      </c>
      <c r="AD2" s="131" t="s">
        <v>28</v>
      </c>
      <c r="AE2" s="82" t="s">
        <v>180</v>
      </c>
      <c r="AF2" s="82" t="s">
        <v>181</v>
      </c>
      <c r="AG2" s="83" t="s">
        <v>182</v>
      </c>
      <c r="AH2" s="133" t="s">
        <v>186</v>
      </c>
      <c r="AI2" s="134" t="s">
        <v>187</v>
      </c>
    </row>
    <row r="3" spans="1:35" ht="24.95" customHeight="1" thickBot="1">
      <c r="A3" s="135"/>
      <c r="B3" s="136"/>
      <c r="C3" s="136"/>
      <c r="D3" s="137" t="s">
        <v>215</v>
      </c>
      <c r="E3" s="138" t="s">
        <v>69</v>
      </c>
      <c r="F3" s="139" t="s">
        <v>73</v>
      </c>
      <c r="G3" s="139">
        <v>514100</v>
      </c>
      <c r="H3" s="139" t="s">
        <v>66</v>
      </c>
      <c r="I3" s="139" t="s">
        <v>76</v>
      </c>
      <c r="J3" s="139" t="s">
        <v>80</v>
      </c>
      <c r="K3" s="140" t="s">
        <v>84</v>
      </c>
      <c r="L3" s="141"/>
      <c r="M3" s="142" t="s">
        <v>90</v>
      </c>
      <c r="N3" s="143" t="s">
        <v>94</v>
      </c>
      <c r="O3" s="143" t="s">
        <v>98</v>
      </c>
      <c r="P3" s="143" t="s">
        <v>102</v>
      </c>
      <c r="Q3" s="144" t="s">
        <v>173</v>
      </c>
      <c r="R3" s="142" t="s">
        <v>113</v>
      </c>
      <c r="S3" s="143" t="s">
        <v>175</v>
      </c>
      <c r="T3" s="143" t="s">
        <v>176</v>
      </c>
      <c r="U3" s="143" t="s">
        <v>177</v>
      </c>
      <c r="V3" s="144" t="s">
        <v>178</v>
      </c>
      <c r="W3" s="142" t="s">
        <v>130</v>
      </c>
      <c r="X3" s="143" t="s">
        <v>132</v>
      </c>
      <c r="Y3" s="143" t="s">
        <v>136</v>
      </c>
      <c r="Z3" s="143" t="s">
        <v>139</v>
      </c>
      <c r="AA3" s="143" t="s">
        <v>142</v>
      </c>
      <c r="AB3" s="144" t="s">
        <v>146</v>
      </c>
      <c r="AC3" s="145" t="s">
        <v>152</v>
      </c>
      <c r="AD3" s="138" t="s">
        <v>157</v>
      </c>
      <c r="AE3" s="139" t="s">
        <v>179</v>
      </c>
      <c r="AF3" s="139" t="s">
        <v>164</v>
      </c>
      <c r="AG3" s="140">
        <v>791350</v>
      </c>
      <c r="AH3" s="138" t="s">
        <v>184</v>
      </c>
      <c r="AI3" s="140" t="s">
        <v>188</v>
      </c>
    </row>
    <row r="4" spans="1:35" ht="24.95" customHeight="1" thickBot="1">
      <c r="A4" s="246"/>
      <c r="B4" s="247"/>
      <c r="C4" s="247"/>
      <c r="D4" s="248" t="s">
        <v>222</v>
      </c>
      <c r="E4" s="257">
        <f>Recettes_3!E32</f>
        <v>0</v>
      </c>
      <c r="F4" s="258">
        <f>Recettes_3!F32</f>
        <v>0</v>
      </c>
      <c r="G4" s="258">
        <f>Recettes_3!G32</f>
        <v>0</v>
      </c>
      <c r="H4" s="258">
        <f>Recettes_3!H32</f>
        <v>0</v>
      </c>
      <c r="I4" s="258">
        <f>Recettes_3!I32</f>
        <v>0</v>
      </c>
      <c r="J4" s="258">
        <f>Recettes_3!J32</f>
        <v>0</v>
      </c>
      <c r="K4" s="259">
        <f>Recettes_3!K32</f>
        <v>0</v>
      </c>
      <c r="L4" s="252"/>
      <c r="M4" s="253">
        <f>Recettes_3!M32</f>
        <v>0</v>
      </c>
      <c r="N4" s="254">
        <f>Recettes_3!N32</f>
        <v>0</v>
      </c>
      <c r="O4" s="254">
        <f>Recettes_3!O32</f>
        <v>0</v>
      </c>
      <c r="P4" s="254">
        <f>Recettes_3!P32</f>
        <v>0</v>
      </c>
      <c r="Q4" s="255">
        <f>Recettes_3!Q32</f>
        <v>0</v>
      </c>
      <c r="R4" s="253">
        <f>Recettes_3!R32</f>
        <v>0</v>
      </c>
      <c r="S4" s="254">
        <f>Recettes_3!S32</f>
        <v>0</v>
      </c>
      <c r="T4" s="254">
        <f>Recettes_3!T32</f>
        <v>0</v>
      </c>
      <c r="U4" s="254">
        <f>Recettes_3!U32</f>
        <v>0</v>
      </c>
      <c r="V4" s="255">
        <f>Recettes_3!V32</f>
        <v>0</v>
      </c>
      <c r="W4" s="253">
        <f>Recettes_3!W32</f>
        <v>0</v>
      </c>
      <c r="X4" s="254">
        <f>Recettes_3!X32</f>
        <v>0</v>
      </c>
      <c r="Y4" s="254">
        <f>Recettes_3!Y32</f>
        <v>0</v>
      </c>
      <c r="Z4" s="254">
        <f>Recettes_3!Z32</f>
        <v>0</v>
      </c>
      <c r="AA4" s="254">
        <f>Recettes_3!AA32</f>
        <v>0</v>
      </c>
      <c r="AB4" s="255">
        <f>Recettes_3!AB32</f>
        <v>0</v>
      </c>
      <c r="AC4" s="256">
        <f>Recettes_3!AC32</f>
        <v>0</v>
      </c>
      <c r="AD4" s="257">
        <f>Recettes_3!AD32</f>
        <v>0</v>
      </c>
      <c r="AE4" s="258">
        <f>Recettes_3!AE32</f>
        <v>0</v>
      </c>
      <c r="AF4" s="258">
        <f>Recettes_3!AF32</f>
        <v>0</v>
      </c>
      <c r="AG4" s="259">
        <f>Recettes_3!AG32</f>
        <v>0</v>
      </c>
      <c r="AH4" s="260">
        <f>Recettes_3!AH32</f>
        <v>0</v>
      </c>
      <c r="AI4" s="259">
        <f>Recettes_3!AI32</f>
        <v>0</v>
      </c>
    </row>
    <row r="5" spans="1:35" ht="24.95" customHeight="1">
      <c r="A5" s="146"/>
      <c r="B5" s="147"/>
      <c r="C5" s="148"/>
      <c r="D5" s="149"/>
      <c r="E5" s="349"/>
      <c r="F5" s="340"/>
      <c r="G5" s="155"/>
      <c r="H5" s="340"/>
      <c r="I5" s="340"/>
      <c r="J5" s="341"/>
      <c r="K5" s="156"/>
      <c r="L5" s="283">
        <f>SUM(M5:AI5)-SUM(E5:K5)</f>
        <v>0</v>
      </c>
      <c r="M5" s="577"/>
      <c r="N5" s="578"/>
      <c r="O5" s="578"/>
      <c r="P5" s="578"/>
      <c r="Q5" s="579"/>
      <c r="R5" s="580"/>
      <c r="S5" s="578"/>
      <c r="T5" s="578"/>
      <c r="U5" s="578"/>
      <c r="V5" s="579"/>
      <c r="W5" s="577"/>
      <c r="X5" s="578"/>
      <c r="Y5" s="578"/>
      <c r="Z5" s="578"/>
      <c r="AA5" s="578"/>
      <c r="AB5" s="579"/>
      <c r="AC5" s="581"/>
      <c r="AD5" s="582"/>
      <c r="AE5" s="583"/>
      <c r="AF5" s="583"/>
      <c r="AG5" s="584"/>
      <c r="AH5" s="582"/>
      <c r="AI5" s="585"/>
    </row>
    <row r="6" spans="1:35" ht="24.95" customHeight="1">
      <c r="A6" s="150"/>
      <c r="B6" s="151"/>
      <c r="C6" s="152"/>
      <c r="D6" s="153"/>
      <c r="E6" s="350"/>
      <c r="F6" s="342"/>
      <c r="G6" s="157"/>
      <c r="H6" s="342"/>
      <c r="I6" s="342"/>
      <c r="J6" s="161"/>
      <c r="K6" s="158"/>
      <c r="L6" s="284">
        <f t="shared" ref="L6:L31" si="0">SUM(M6:AI6)-SUM(E6:K6)</f>
        <v>0</v>
      </c>
      <c r="M6" s="357"/>
      <c r="N6" s="358"/>
      <c r="O6" s="358"/>
      <c r="P6" s="358"/>
      <c r="Q6" s="359"/>
      <c r="R6" s="357"/>
      <c r="S6" s="358"/>
      <c r="T6" s="358"/>
      <c r="U6" s="358"/>
      <c r="V6" s="359"/>
      <c r="W6" s="357"/>
      <c r="X6" s="358"/>
      <c r="Y6" s="358"/>
      <c r="Z6" s="358"/>
      <c r="AA6" s="358"/>
      <c r="AB6" s="359"/>
      <c r="AC6" s="360"/>
      <c r="AD6" s="361"/>
      <c r="AE6" s="362"/>
      <c r="AF6" s="362"/>
      <c r="AG6" s="363"/>
      <c r="AH6" s="361"/>
      <c r="AI6" s="363"/>
    </row>
    <row r="7" spans="1:35" ht="24.95" customHeight="1">
      <c r="A7" s="150"/>
      <c r="B7" s="151"/>
      <c r="C7" s="152"/>
      <c r="D7" s="153"/>
      <c r="E7" s="350"/>
      <c r="F7" s="342"/>
      <c r="G7" s="157"/>
      <c r="H7" s="342"/>
      <c r="I7" s="342"/>
      <c r="J7" s="161"/>
      <c r="K7" s="158"/>
      <c r="L7" s="284">
        <f t="shared" si="0"/>
        <v>0</v>
      </c>
      <c r="M7" s="357"/>
      <c r="N7" s="358"/>
      <c r="O7" s="358"/>
      <c r="P7" s="358"/>
      <c r="Q7" s="359"/>
      <c r="R7" s="357"/>
      <c r="S7" s="358"/>
      <c r="T7" s="358"/>
      <c r="U7" s="358"/>
      <c r="V7" s="359"/>
      <c r="W7" s="357"/>
      <c r="X7" s="358"/>
      <c r="Y7" s="358"/>
      <c r="Z7" s="358"/>
      <c r="AA7" s="358"/>
      <c r="AB7" s="359"/>
      <c r="AC7" s="360"/>
      <c r="AD7" s="361"/>
      <c r="AE7" s="362"/>
      <c r="AF7" s="362"/>
      <c r="AG7" s="363"/>
      <c r="AH7" s="361"/>
      <c r="AI7" s="363"/>
    </row>
    <row r="8" spans="1:35" ht="24.95" customHeight="1">
      <c r="A8" s="150"/>
      <c r="B8" s="151"/>
      <c r="C8" s="152"/>
      <c r="D8" s="153"/>
      <c r="E8" s="350"/>
      <c r="F8" s="342"/>
      <c r="G8" s="157"/>
      <c r="H8" s="342"/>
      <c r="I8" s="342"/>
      <c r="J8" s="161"/>
      <c r="K8" s="158"/>
      <c r="L8" s="284">
        <f t="shared" si="0"/>
        <v>0</v>
      </c>
      <c r="M8" s="357"/>
      <c r="N8" s="358"/>
      <c r="O8" s="358"/>
      <c r="P8" s="358"/>
      <c r="Q8" s="359"/>
      <c r="R8" s="357"/>
      <c r="S8" s="358"/>
      <c r="T8" s="358"/>
      <c r="U8" s="358"/>
      <c r="V8" s="359"/>
      <c r="W8" s="357"/>
      <c r="X8" s="358"/>
      <c r="Y8" s="358"/>
      <c r="Z8" s="358"/>
      <c r="AA8" s="358"/>
      <c r="AB8" s="359"/>
      <c r="AC8" s="360"/>
      <c r="AD8" s="361"/>
      <c r="AE8" s="362"/>
      <c r="AF8" s="362"/>
      <c r="AG8" s="363"/>
      <c r="AH8" s="361"/>
      <c r="AI8" s="363"/>
    </row>
    <row r="9" spans="1:35" ht="24.95" customHeight="1">
      <c r="A9" s="150"/>
      <c r="B9" s="151"/>
      <c r="C9" s="152"/>
      <c r="D9" s="153"/>
      <c r="E9" s="350"/>
      <c r="F9" s="342"/>
      <c r="G9" s="157"/>
      <c r="H9" s="342"/>
      <c r="I9" s="342"/>
      <c r="J9" s="161"/>
      <c r="K9" s="158"/>
      <c r="L9" s="284">
        <f t="shared" si="0"/>
        <v>0</v>
      </c>
      <c r="M9" s="357"/>
      <c r="N9" s="358"/>
      <c r="O9" s="358"/>
      <c r="P9" s="358"/>
      <c r="Q9" s="359"/>
      <c r="R9" s="357"/>
      <c r="S9" s="358"/>
      <c r="T9" s="358"/>
      <c r="U9" s="358"/>
      <c r="V9" s="359"/>
      <c r="W9" s="357"/>
      <c r="X9" s="358"/>
      <c r="Y9" s="358"/>
      <c r="Z9" s="358"/>
      <c r="AA9" s="358"/>
      <c r="AB9" s="359"/>
      <c r="AC9" s="360"/>
      <c r="AD9" s="361"/>
      <c r="AE9" s="362"/>
      <c r="AF9" s="362"/>
      <c r="AG9" s="363"/>
      <c r="AH9" s="361"/>
      <c r="AI9" s="363"/>
    </row>
    <row r="10" spans="1:35" ht="24.95" customHeight="1">
      <c r="A10" s="150"/>
      <c r="B10" s="151"/>
      <c r="C10" s="152"/>
      <c r="D10" s="153"/>
      <c r="E10" s="350"/>
      <c r="F10" s="342"/>
      <c r="G10" s="157"/>
      <c r="H10" s="342"/>
      <c r="I10" s="342"/>
      <c r="J10" s="161"/>
      <c r="K10" s="158"/>
      <c r="L10" s="284">
        <f t="shared" si="0"/>
        <v>0</v>
      </c>
      <c r="M10" s="357"/>
      <c r="N10" s="358"/>
      <c r="O10" s="358"/>
      <c r="P10" s="358"/>
      <c r="Q10" s="359"/>
      <c r="R10" s="357"/>
      <c r="S10" s="358"/>
      <c r="T10" s="358"/>
      <c r="U10" s="358"/>
      <c r="V10" s="359"/>
      <c r="W10" s="357"/>
      <c r="X10" s="358"/>
      <c r="Y10" s="358"/>
      <c r="Z10" s="358"/>
      <c r="AA10" s="358"/>
      <c r="AB10" s="359"/>
      <c r="AC10" s="360"/>
      <c r="AD10" s="361"/>
      <c r="AE10" s="362"/>
      <c r="AF10" s="362"/>
      <c r="AG10" s="363"/>
      <c r="AH10" s="361"/>
      <c r="AI10" s="363"/>
    </row>
    <row r="11" spans="1:35" ht="24.95" customHeight="1">
      <c r="A11" s="150"/>
      <c r="B11" s="151"/>
      <c r="C11" s="152"/>
      <c r="D11" s="153"/>
      <c r="E11" s="350"/>
      <c r="F11" s="342"/>
      <c r="G11" s="157"/>
      <c r="H11" s="342"/>
      <c r="I11" s="342"/>
      <c r="J11" s="161"/>
      <c r="K11" s="158"/>
      <c r="L11" s="284">
        <f t="shared" si="0"/>
        <v>0</v>
      </c>
      <c r="M11" s="357"/>
      <c r="N11" s="358"/>
      <c r="O11" s="358"/>
      <c r="P11" s="358"/>
      <c r="Q11" s="359"/>
      <c r="R11" s="357"/>
      <c r="S11" s="358"/>
      <c r="T11" s="358"/>
      <c r="U11" s="358"/>
      <c r="V11" s="359"/>
      <c r="W11" s="357"/>
      <c r="X11" s="358"/>
      <c r="Y11" s="358"/>
      <c r="Z11" s="358"/>
      <c r="AA11" s="358"/>
      <c r="AB11" s="359"/>
      <c r="AC11" s="360"/>
      <c r="AD11" s="361"/>
      <c r="AE11" s="362"/>
      <c r="AF11" s="362"/>
      <c r="AG11" s="363"/>
      <c r="AH11" s="361"/>
      <c r="AI11" s="363"/>
    </row>
    <row r="12" spans="1:35" ht="24.95" customHeight="1">
      <c r="A12" s="150"/>
      <c r="B12" s="151"/>
      <c r="C12" s="152"/>
      <c r="D12" s="153"/>
      <c r="E12" s="350"/>
      <c r="F12" s="342"/>
      <c r="G12" s="157"/>
      <c r="H12" s="342"/>
      <c r="I12" s="342"/>
      <c r="J12" s="161"/>
      <c r="K12" s="159"/>
      <c r="L12" s="284">
        <f t="shared" si="0"/>
        <v>0</v>
      </c>
      <c r="M12" s="357"/>
      <c r="N12" s="358"/>
      <c r="O12" s="358"/>
      <c r="P12" s="358"/>
      <c r="Q12" s="359"/>
      <c r="R12" s="357"/>
      <c r="S12" s="358"/>
      <c r="T12" s="358"/>
      <c r="U12" s="358"/>
      <c r="V12" s="359"/>
      <c r="W12" s="357"/>
      <c r="X12" s="358"/>
      <c r="Y12" s="358"/>
      <c r="Z12" s="358"/>
      <c r="AA12" s="358"/>
      <c r="AB12" s="359"/>
      <c r="AC12" s="360"/>
      <c r="AD12" s="361"/>
      <c r="AE12" s="362"/>
      <c r="AF12" s="362"/>
      <c r="AG12" s="363"/>
      <c r="AH12" s="361"/>
      <c r="AI12" s="363"/>
    </row>
    <row r="13" spans="1:35" ht="24.95" customHeight="1">
      <c r="A13" s="150"/>
      <c r="B13" s="151"/>
      <c r="C13" s="152"/>
      <c r="D13" s="153"/>
      <c r="E13" s="351"/>
      <c r="F13" s="343"/>
      <c r="G13" s="157"/>
      <c r="H13" s="343"/>
      <c r="I13" s="342"/>
      <c r="J13" s="161"/>
      <c r="K13" s="159"/>
      <c r="L13" s="284">
        <f t="shared" si="0"/>
        <v>0</v>
      </c>
      <c r="M13" s="357"/>
      <c r="N13" s="358"/>
      <c r="O13" s="358"/>
      <c r="P13" s="358"/>
      <c r="Q13" s="359"/>
      <c r="R13" s="357"/>
      <c r="S13" s="358"/>
      <c r="T13" s="358"/>
      <c r="U13" s="358"/>
      <c r="V13" s="359"/>
      <c r="W13" s="357"/>
      <c r="X13" s="358"/>
      <c r="Y13" s="358"/>
      <c r="Z13" s="358"/>
      <c r="AA13" s="358"/>
      <c r="AB13" s="359"/>
      <c r="AC13" s="360"/>
      <c r="AD13" s="361"/>
      <c r="AE13" s="362"/>
      <c r="AF13" s="362"/>
      <c r="AG13" s="363"/>
      <c r="AH13" s="361"/>
      <c r="AI13" s="363"/>
    </row>
    <row r="14" spans="1:35" ht="24.95" customHeight="1">
      <c r="A14" s="150"/>
      <c r="B14" s="151"/>
      <c r="C14" s="152"/>
      <c r="D14" s="153"/>
      <c r="E14" s="351"/>
      <c r="F14" s="343"/>
      <c r="G14" s="157"/>
      <c r="H14" s="343"/>
      <c r="I14" s="342"/>
      <c r="J14" s="161"/>
      <c r="K14" s="158"/>
      <c r="L14" s="284">
        <f t="shared" si="0"/>
        <v>0</v>
      </c>
      <c r="M14" s="357"/>
      <c r="N14" s="358"/>
      <c r="O14" s="358"/>
      <c r="P14" s="358"/>
      <c r="Q14" s="359"/>
      <c r="R14" s="357"/>
      <c r="S14" s="358"/>
      <c r="T14" s="358"/>
      <c r="U14" s="358"/>
      <c r="V14" s="359"/>
      <c r="W14" s="357"/>
      <c r="X14" s="358"/>
      <c r="Y14" s="358"/>
      <c r="Z14" s="358"/>
      <c r="AA14" s="358"/>
      <c r="AB14" s="359"/>
      <c r="AC14" s="360"/>
      <c r="AD14" s="361"/>
      <c r="AE14" s="362"/>
      <c r="AF14" s="362"/>
      <c r="AG14" s="363"/>
      <c r="AH14" s="361"/>
      <c r="AI14" s="363"/>
    </row>
    <row r="15" spans="1:35" ht="24.95" customHeight="1">
      <c r="A15" s="150"/>
      <c r="B15" s="151"/>
      <c r="C15" s="152"/>
      <c r="D15" s="153"/>
      <c r="E15" s="351"/>
      <c r="F15" s="343"/>
      <c r="G15" s="157"/>
      <c r="H15" s="343"/>
      <c r="I15" s="342"/>
      <c r="J15" s="161"/>
      <c r="K15" s="158"/>
      <c r="L15" s="284">
        <f t="shared" si="0"/>
        <v>0</v>
      </c>
      <c r="M15" s="357"/>
      <c r="N15" s="358"/>
      <c r="O15" s="358"/>
      <c r="P15" s="358"/>
      <c r="Q15" s="359"/>
      <c r="R15" s="357"/>
      <c r="S15" s="358"/>
      <c r="T15" s="358"/>
      <c r="U15" s="358"/>
      <c r="V15" s="359"/>
      <c r="W15" s="357"/>
      <c r="X15" s="358"/>
      <c r="Y15" s="358"/>
      <c r="Z15" s="358"/>
      <c r="AA15" s="358"/>
      <c r="AB15" s="359"/>
      <c r="AC15" s="360"/>
      <c r="AD15" s="361"/>
      <c r="AE15" s="362"/>
      <c r="AF15" s="362"/>
      <c r="AG15" s="363"/>
      <c r="AH15" s="361"/>
      <c r="AI15" s="363"/>
    </row>
    <row r="16" spans="1:35" ht="24.95" customHeight="1">
      <c r="A16" s="150"/>
      <c r="B16" s="151"/>
      <c r="C16" s="152"/>
      <c r="D16" s="153"/>
      <c r="E16" s="351"/>
      <c r="F16" s="343"/>
      <c r="G16" s="157"/>
      <c r="H16" s="343"/>
      <c r="I16" s="342"/>
      <c r="J16" s="161"/>
      <c r="K16" s="158"/>
      <c r="L16" s="284">
        <f t="shared" si="0"/>
        <v>0</v>
      </c>
      <c r="M16" s="357"/>
      <c r="N16" s="358"/>
      <c r="O16" s="358"/>
      <c r="P16" s="358"/>
      <c r="Q16" s="359"/>
      <c r="R16" s="357"/>
      <c r="S16" s="358"/>
      <c r="T16" s="358"/>
      <c r="U16" s="358"/>
      <c r="V16" s="359"/>
      <c r="W16" s="357"/>
      <c r="X16" s="358"/>
      <c r="Y16" s="358"/>
      <c r="Z16" s="358"/>
      <c r="AA16" s="358"/>
      <c r="AB16" s="359"/>
      <c r="AC16" s="360"/>
      <c r="AD16" s="361"/>
      <c r="AE16" s="362"/>
      <c r="AF16" s="362"/>
      <c r="AG16" s="363"/>
      <c r="AH16" s="361"/>
      <c r="AI16" s="363"/>
    </row>
    <row r="17" spans="1:35" s="1" customFormat="1" ht="24.95" customHeight="1">
      <c r="A17" s="150"/>
      <c r="B17" s="151"/>
      <c r="C17" s="152"/>
      <c r="D17" s="153"/>
      <c r="E17" s="352"/>
      <c r="F17" s="344"/>
      <c r="G17" s="157"/>
      <c r="H17" s="344"/>
      <c r="I17" s="345"/>
      <c r="J17" s="157"/>
      <c r="K17" s="158"/>
      <c r="L17" s="284">
        <f t="shared" si="0"/>
        <v>0</v>
      </c>
      <c r="M17" s="364"/>
      <c r="N17" s="365"/>
      <c r="O17" s="365"/>
      <c r="P17" s="365"/>
      <c r="Q17" s="359"/>
      <c r="R17" s="364"/>
      <c r="S17" s="365"/>
      <c r="T17" s="365"/>
      <c r="U17" s="365"/>
      <c r="V17" s="366"/>
      <c r="W17" s="364"/>
      <c r="X17" s="365"/>
      <c r="Y17" s="365"/>
      <c r="Z17" s="365"/>
      <c r="AA17" s="365"/>
      <c r="AB17" s="366"/>
      <c r="AC17" s="367"/>
      <c r="AD17" s="368"/>
      <c r="AE17" s="369"/>
      <c r="AF17" s="369"/>
      <c r="AG17" s="370"/>
      <c r="AH17" s="368"/>
      <c r="AI17" s="370"/>
    </row>
    <row r="18" spans="1:35" s="1" customFormat="1" ht="24.95" customHeight="1">
      <c r="A18" s="150"/>
      <c r="B18" s="151"/>
      <c r="C18" s="152"/>
      <c r="D18" s="153"/>
      <c r="E18" s="352"/>
      <c r="F18" s="344"/>
      <c r="G18" s="157"/>
      <c r="H18" s="344"/>
      <c r="I18" s="345"/>
      <c r="J18" s="157"/>
      <c r="K18" s="158"/>
      <c r="L18" s="284">
        <f t="shared" si="0"/>
        <v>0</v>
      </c>
      <c r="M18" s="364"/>
      <c r="N18" s="365"/>
      <c r="O18" s="365"/>
      <c r="P18" s="365"/>
      <c r="Q18" s="366"/>
      <c r="R18" s="364"/>
      <c r="S18" s="365"/>
      <c r="T18" s="365"/>
      <c r="U18" s="365"/>
      <c r="V18" s="366"/>
      <c r="W18" s="364"/>
      <c r="X18" s="365"/>
      <c r="Y18" s="365"/>
      <c r="Z18" s="365"/>
      <c r="AA18" s="365"/>
      <c r="AB18" s="366"/>
      <c r="AC18" s="367"/>
      <c r="AD18" s="368"/>
      <c r="AE18" s="369"/>
      <c r="AF18" s="369"/>
      <c r="AG18" s="370"/>
      <c r="AH18" s="368"/>
      <c r="AI18" s="370"/>
    </row>
    <row r="19" spans="1:35" ht="24.95" customHeight="1">
      <c r="A19" s="150"/>
      <c r="B19" s="151"/>
      <c r="C19" s="152"/>
      <c r="D19" s="153"/>
      <c r="E19" s="351"/>
      <c r="F19" s="343"/>
      <c r="G19" s="160"/>
      <c r="H19" s="343"/>
      <c r="I19" s="342"/>
      <c r="J19" s="161"/>
      <c r="K19" s="158"/>
      <c r="L19" s="284">
        <f t="shared" si="0"/>
        <v>0</v>
      </c>
      <c r="M19" s="357"/>
      <c r="N19" s="358"/>
      <c r="O19" s="358"/>
      <c r="P19" s="358"/>
      <c r="Q19" s="359"/>
      <c r="R19" s="357"/>
      <c r="S19" s="358"/>
      <c r="T19" s="358"/>
      <c r="U19" s="358"/>
      <c r="V19" s="359"/>
      <c r="W19" s="357"/>
      <c r="X19" s="358"/>
      <c r="Y19" s="358"/>
      <c r="Z19" s="358"/>
      <c r="AA19" s="358"/>
      <c r="AB19" s="359"/>
      <c r="AC19" s="360"/>
      <c r="AD19" s="361"/>
      <c r="AE19" s="362"/>
      <c r="AF19" s="362"/>
      <c r="AG19" s="363"/>
      <c r="AH19" s="361"/>
      <c r="AI19" s="363"/>
    </row>
    <row r="20" spans="1:35" ht="24.95" customHeight="1">
      <c r="A20" s="150"/>
      <c r="B20" s="151"/>
      <c r="C20" s="152"/>
      <c r="D20" s="153"/>
      <c r="E20" s="351"/>
      <c r="F20" s="343"/>
      <c r="G20" s="160"/>
      <c r="H20" s="343"/>
      <c r="I20" s="342"/>
      <c r="J20" s="161"/>
      <c r="K20" s="158"/>
      <c r="L20" s="284">
        <f t="shared" si="0"/>
        <v>0</v>
      </c>
      <c r="M20" s="357"/>
      <c r="N20" s="358"/>
      <c r="O20" s="358"/>
      <c r="P20" s="358"/>
      <c r="Q20" s="359"/>
      <c r="R20" s="357"/>
      <c r="S20" s="358"/>
      <c r="T20" s="358"/>
      <c r="U20" s="358"/>
      <c r="V20" s="359"/>
      <c r="W20" s="357"/>
      <c r="X20" s="358"/>
      <c r="Y20" s="358"/>
      <c r="Z20" s="358"/>
      <c r="AA20" s="358"/>
      <c r="AB20" s="359"/>
      <c r="AC20" s="360"/>
      <c r="AD20" s="361"/>
      <c r="AE20" s="362"/>
      <c r="AF20" s="362"/>
      <c r="AG20" s="363"/>
      <c r="AH20" s="361"/>
      <c r="AI20" s="363"/>
    </row>
    <row r="21" spans="1:35" s="1" customFormat="1" ht="24.95" customHeight="1">
      <c r="A21" s="150"/>
      <c r="B21" s="151"/>
      <c r="C21" s="152"/>
      <c r="D21" s="153"/>
      <c r="E21" s="352"/>
      <c r="F21" s="344"/>
      <c r="G21" s="157"/>
      <c r="H21" s="344"/>
      <c r="I21" s="345"/>
      <c r="J21" s="157"/>
      <c r="K21" s="158"/>
      <c r="L21" s="284">
        <f t="shared" si="0"/>
        <v>0</v>
      </c>
      <c r="M21" s="364"/>
      <c r="N21" s="365"/>
      <c r="O21" s="365"/>
      <c r="P21" s="365"/>
      <c r="Q21" s="366"/>
      <c r="R21" s="364"/>
      <c r="S21" s="365"/>
      <c r="T21" s="365"/>
      <c r="U21" s="365"/>
      <c r="V21" s="366"/>
      <c r="W21" s="364"/>
      <c r="X21" s="365"/>
      <c r="Y21" s="365"/>
      <c r="Z21" s="365"/>
      <c r="AA21" s="365"/>
      <c r="AB21" s="366"/>
      <c r="AC21" s="367"/>
      <c r="AD21" s="368"/>
      <c r="AE21" s="369"/>
      <c r="AF21" s="369"/>
      <c r="AG21" s="370"/>
      <c r="AH21" s="368"/>
      <c r="AI21" s="370"/>
    </row>
    <row r="22" spans="1:35" ht="24.95" customHeight="1">
      <c r="A22" s="150"/>
      <c r="B22" s="151"/>
      <c r="C22" s="152"/>
      <c r="D22" s="153"/>
      <c r="E22" s="350"/>
      <c r="F22" s="342"/>
      <c r="G22" s="157"/>
      <c r="H22" s="342"/>
      <c r="I22" s="342"/>
      <c r="J22" s="161"/>
      <c r="K22" s="158"/>
      <c r="L22" s="284">
        <f t="shared" si="0"/>
        <v>0</v>
      </c>
      <c r="M22" s="357"/>
      <c r="N22" s="358"/>
      <c r="O22" s="358"/>
      <c r="P22" s="358"/>
      <c r="Q22" s="359"/>
      <c r="R22" s="357"/>
      <c r="S22" s="358"/>
      <c r="T22" s="358"/>
      <c r="U22" s="358"/>
      <c r="V22" s="359"/>
      <c r="W22" s="357"/>
      <c r="X22" s="358"/>
      <c r="Y22" s="358"/>
      <c r="Z22" s="358"/>
      <c r="AA22" s="358"/>
      <c r="AB22" s="359"/>
      <c r="AC22" s="360"/>
      <c r="AD22" s="361"/>
      <c r="AE22" s="362"/>
      <c r="AF22" s="362"/>
      <c r="AG22" s="363"/>
      <c r="AH22" s="361"/>
      <c r="AI22" s="363"/>
    </row>
    <row r="23" spans="1:35" ht="24.95" customHeight="1">
      <c r="A23" s="150"/>
      <c r="B23" s="151"/>
      <c r="C23" s="152"/>
      <c r="D23" s="153"/>
      <c r="E23" s="350"/>
      <c r="F23" s="342"/>
      <c r="G23" s="157"/>
      <c r="H23" s="342"/>
      <c r="I23" s="342"/>
      <c r="J23" s="161"/>
      <c r="K23" s="158"/>
      <c r="L23" s="284">
        <f t="shared" si="0"/>
        <v>0</v>
      </c>
      <c r="M23" s="357"/>
      <c r="N23" s="358"/>
      <c r="O23" s="358"/>
      <c r="P23" s="358"/>
      <c r="Q23" s="359"/>
      <c r="R23" s="357"/>
      <c r="S23" s="358"/>
      <c r="T23" s="358"/>
      <c r="U23" s="358"/>
      <c r="V23" s="359"/>
      <c r="W23" s="357"/>
      <c r="X23" s="358"/>
      <c r="Y23" s="358"/>
      <c r="Z23" s="358"/>
      <c r="AA23" s="358"/>
      <c r="AB23" s="359"/>
      <c r="AC23" s="360"/>
      <c r="AD23" s="361"/>
      <c r="AE23" s="362"/>
      <c r="AF23" s="362"/>
      <c r="AG23" s="363"/>
      <c r="AH23" s="361"/>
      <c r="AI23" s="363"/>
    </row>
    <row r="24" spans="1:35" ht="24.95" customHeight="1">
      <c r="A24" s="150"/>
      <c r="B24" s="151"/>
      <c r="C24" s="152"/>
      <c r="D24" s="153"/>
      <c r="E24" s="350"/>
      <c r="F24" s="342"/>
      <c r="G24" s="157"/>
      <c r="H24" s="342"/>
      <c r="I24" s="342"/>
      <c r="J24" s="161"/>
      <c r="K24" s="158"/>
      <c r="L24" s="284">
        <f t="shared" si="0"/>
        <v>0</v>
      </c>
      <c r="M24" s="357"/>
      <c r="N24" s="358"/>
      <c r="O24" s="358"/>
      <c r="P24" s="358"/>
      <c r="Q24" s="359"/>
      <c r="R24" s="357"/>
      <c r="S24" s="358"/>
      <c r="T24" s="358"/>
      <c r="U24" s="358"/>
      <c r="V24" s="359"/>
      <c r="W24" s="357"/>
      <c r="X24" s="358"/>
      <c r="Y24" s="358"/>
      <c r="Z24" s="358"/>
      <c r="AA24" s="358"/>
      <c r="AB24" s="359"/>
      <c r="AC24" s="360"/>
      <c r="AD24" s="361"/>
      <c r="AE24" s="362"/>
      <c r="AF24" s="362"/>
      <c r="AG24" s="363"/>
      <c r="AH24" s="361"/>
      <c r="AI24" s="363"/>
    </row>
    <row r="25" spans="1:35" ht="24.95" customHeight="1">
      <c r="A25" s="150"/>
      <c r="B25" s="151"/>
      <c r="C25" s="152"/>
      <c r="D25" s="153"/>
      <c r="E25" s="350"/>
      <c r="F25" s="342"/>
      <c r="G25" s="157"/>
      <c r="H25" s="342"/>
      <c r="I25" s="342"/>
      <c r="J25" s="161"/>
      <c r="K25" s="158"/>
      <c r="L25" s="284">
        <f t="shared" si="0"/>
        <v>0</v>
      </c>
      <c r="M25" s="357"/>
      <c r="N25" s="358"/>
      <c r="O25" s="358"/>
      <c r="P25" s="358"/>
      <c r="Q25" s="359"/>
      <c r="R25" s="357"/>
      <c r="S25" s="358"/>
      <c r="T25" s="358"/>
      <c r="U25" s="358"/>
      <c r="V25" s="359"/>
      <c r="W25" s="357"/>
      <c r="X25" s="358"/>
      <c r="Y25" s="358"/>
      <c r="Z25" s="358"/>
      <c r="AA25" s="358"/>
      <c r="AB25" s="359"/>
      <c r="AC25" s="360"/>
      <c r="AD25" s="361"/>
      <c r="AE25" s="362"/>
      <c r="AF25" s="362"/>
      <c r="AG25" s="363"/>
      <c r="AH25" s="361"/>
      <c r="AI25" s="363"/>
    </row>
    <row r="26" spans="1:35" ht="24.95" customHeight="1">
      <c r="A26" s="150"/>
      <c r="B26" s="151"/>
      <c r="C26" s="152"/>
      <c r="D26" s="153"/>
      <c r="E26" s="350"/>
      <c r="F26" s="342"/>
      <c r="G26" s="157"/>
      <c r="H26" s="342"/>
      <c r="I26" s="342"/>
      <c r="J26" s="161"/>
      <c r="K26" s="158"/>
      <c r="L26" s="284">
        <f t="shared" si="0"/>
        <v>0</v>
      </c>
      <c r="M26" s="357"/>
      <c r="N26" s="358"/>
      <c r="O26" s="358"/>
      <c r="P26" s="358"/>
      <c r="Q26" s="359"/>
      <c r="R26" s="357"/>
      <c r="S26" s="358"/>
      <c r="T26" s="358"/>
      <c r="U26" s="358"/>
      <c r="V26" s="359"/>
      <c r="W26" s="357"/>
      <c r="X26" s="358"/>
      <c r="Y26" s="358"/>
      <c r="Z26" s="358"/>
      <c r="AA26" s="358"/>
      <c r="AB26" s="359"/>
      <c r="AC26" s="360"/>
      <c r="AD26" s="361"/>
      <c r="AE26" s="362"/>
      <c r="AF26" s="362"/>
      <c r="AG26" s="363"/>
      <c r="AH26" s="361"/>
      <c r="AI26" s="363"/>
    </row>
    <row r="27" spans="1:35" ht="24.95" customHeight="1">
      <c r="A27" s="150"/>
      <c r="B27" s="151"/>
      <c r="C27" s="152"/>
      <c r="D27" s="153"/>
      <c r="E27" s="350"/>
      <c r="F27" s="342"/>
      <c r="G27" s="157"/>
      <c r="H27" s="342"/>
      <c r="I27" s="342"/>
      <c r="J27" s="161"/>
      <c r="K27" s="158"/>
      <c r="L27" s="284">
        <f t="shared" si="0"/>
        <v>0</v>
      </c>
      <c r="M27" s="357"/>
      <c r="N27" s="358"/>
      <c r="O27" s="358"/>
      <c r="P27" s="358"/>
      <c r="Q27" s="359"/>
      <c r="R27" s="357"/>
      <c r="S27" s="358"/>
      <c r="T27" s="358"/>
      <c r="U27" s="358"/>
      <c r="V27" s="359"/>
      <c r="W27" s="357"/>
      <c r="X27" s="358"/>
      <c r="Y27" s="358"/>
      <c r="Z27" s="358"/>
      <c r="AA27" s="358"/>
      <c r="AB27" s="359"/>
      <c r="AC27" s="360"/>
      <c r="AD27" s="361"/>
      <c r="AE27" s="362"/>
      <c r="AF27" s="362"/>
      <c r="AG27" s="363"/>
      <c r="AH27" s="361"/>
      <c r="AI27" s="363"/>
    </row>
    <row r="28" spans="1:35" ht="24.95" customHeight="1">
      <c r="A28" s="150"/>
      <c r="B28" s="151"/>
      <c r="C28" s="152"/>
      <c r="D28" s="153"/>
      <c r="E28" s="350"/>
      <c r="F28" s="342"/>
      <c r="G28" s="161"/>
      <c r="H28" s="342"/>
      <c r="I28" s="342"/>
      <c r="J28" s="161"/>
      <c r="K28" s="158"/>
      <c r="L28" s="284">
        <f t="shared" si="0"/>
        <v>0</v>
      </c>
      <c r="M28" s="357"/>
      <c r="N28" s="358"/>
      <c r="O28" s="358"/>
      <c r="P28" s="358"/>
      <c r="Q28" s="359"/>
      <c r="R28" s="357"/>
      <c r="S28" s="358"/>
      <c r="T28" s="358"/>
      <c r="U28" s="358"/>
      <c r="V28" s="359"/>
      <c r="W28" s="357"/>
      <c r="X28" s="358"/>
      <c r="Y28" s="358"/>
      <c r="Z28" s="358"/>
      <c r="AA28" s="358"/>
      <c r="AB28" s="359"/>
      <c r="AC28" s="360"/>
      <c r="AD28" s="361"/>
      <c r="AE28" s="362"/>
      <c r="AF28" s="362"/>
      <c r="AG28" s="363"/>
      <c r="AH28" s="361"/>
      <c r="AI28" s="363"/>
    </row>
    <row r="29" spans="1:35" ht="24.95" customHeight="1">
      <c r="A29" s="150"/>
      <c r="B29" s="151"/>
      <c r="C29" s="152"/>
      <c r="D29" s="153"/>
      <c r="E29" s="350"/>
      <c r="F29" s="342"/>
      <c r="G29" s="161"/>
      <c r="H29" s="342"/>
      <c r="I29" s="342"/>
      <c r="J29" s="161"/>
      <c r="K29" s="158"/>
      <c r="L29" s="284">
        <f t="shared" si="0"/>
        <v>0</v>
      </c>
      <c r="M29" s="357"/>
      <c r="N29" s="358"/>
      <c r="O29" s="358"/>
      <c r="P29" s="358"/>
      <c r="Q29" s="359"/>
      <c r="R29" s="357"/>
      <c r="S29" s="358"/>
      <c r="T29" s="358"/>
      <c r="U29" s="358"/>
      <c r="V29" s="359"/>
      <c r="W29" s="357"/>
      <c r="X29" s="358"/>
      <c r="Y29" s="358"/>
      <c r="Z29" s="358"/>
      <c r="AA29" s="358"/>
      <c r="AB29" s="359"/>
      <c r="AC29" s="360"/>
      <c r="AD29" s="361"/>
      <c r="AE29" s="362"/>
      <c r="AF29" s="362"/>
      <c r="AG29" s="363"/>
      <c r="AH29" s="361"/>
      <c r="AI29" s="363"/>
    </row>
    <row r="30" spans="1:35" ht="24.95" customHeight="1">
      <c r="A30" s="150"/>
      <c r="B30" s="151"/>
      <c r="C30" s="152"/>
      <c r="D30" s="153"/>
      <c r="E30" s="350"/>
      <c r="F30" s="342"/>
      <c r="G30" s="161"/>
      <c r="H30" s="342"/>
      <c r="I30" s="342"/>
      <c r="J30" s="161"/>
      <c r="K30" s="158"/>
      <c r="L30" s="284">
        <f t="shared" si="0"/>
        <v>0</v>
      </c>
      <c r="M30" s="357"/>
      <c r="N30" s="358"/>
      <c r="O30" s="358"/>
      <c r="P30" s="358"/>
      <c r="Q30" s="359"/>
      <c r="R30" s="357"/>
      <c r="S30" s="358"/>
      <c r="T30" s="358"/>
      <c r="U30" s="358"/>
      <c r="V30" s="359"/>
      <c r="W30" s="357"/>
      <c r="X30" s="358"/>
      <c r="Y30" s="358"/>
      <c r="Z30" s="358"/>
      <c r="AA30" s="358"/>
      <c r="AB30" s="359"/>
      <c r="AC30" s="360"/>
      <c r="AD30" s="361"/>
      <c r="AE30" s="362"/>
      <c r="AF30" s="362"/>
      <c r="AG30" s="363"/>
      <c r="AH30" s="361"/>
      <c r="AI30" s="363"/>
    </row>
    <row r="31" spans="1:35" ht="24.95" customHeight="1" thickBot="1">
      <c r="A31" s="154"/>
      <c r="B31" s="337"/>
      <c r="C31" s="338"/>
      <c r="D31" s="339"/>
      <c r="E31" s="353"/>
      <c r="F31" s="347"/>
      <c r="G31" s="346"/>
      <c r="H31" s="347"/>
      <c r="I31" s="347"/>
      <c r="J31" s="346"/>
      <c r="K31" s="348"/>
      <c r="L31" s="285">
        <f t="shared" si="0"/>
        <v>0</v>
      </c>
      <c r="M31" s="371"/>
      <c r="N31" s="372"/>
      <c r="O31" s="372"/>
      <c r="P31" s="372"/>
      <c r="Q31" s="373"/>
      <c r="R31" s="371"/>
      <c r="S31" s="372"/>
      <c r="T31" s="372"/>
      <c r="U31" s="372"/>
      <c r="V31" s="373"/>
      <c r="W31" s="371"/>
      <c r="X31" s="372"/>
      <c r="Y31" s="372"/>
      <c r="Z31" s="372"/>
      <c r="AA31" s="372"/>
      <c r="AB31" s="373"/>
      <c r="AC31" s="374"/>
      <c r="AD31" s="375"/>
      <c r="AE31" s="376"/>
      <c r="AF31" s="376"/>
      <c r="AG31" s="377"/>
      <c r="AH31" s="375"/>
      <c r="AI31" s="378"/>
    </row>
    <row r="32" spans="1:35" ht="24.95" customHeight="1" thickBot="1">
      <c r="A32" s="264"/>
      <c r="B32" s="265"/>
      <c r="C32" s="266"/>
      <c r="D32" s="267"/>
      <c r="E32" s="287">
        <f>SUM(E4:E31)</f>
        <v>0</v>
      </c>
      <c r="F32" s="287">
        <f t="shared" ref="F32:L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68">
        <f t="shared" ref="M32:AI32" si="2">SUM(M4:M31)</f>
        <v>0</v>
      </c>
      <c r="N32" s="269">
        <f t="shared" si="2"/>
        <v>0</v>
      </c>
      <c r="O32" s="269">
        <f t="shared" si="2"/>
        <v>0</v>
      </c>
      <c r="P32" s="269">
        <f t="shared" si="2"/>
        <v>0</v>
      </c>
      <c r="Q32" s="274">
        <f t="shared" si="2"/>
        <v>0</v>
      </c>
      <c r="R32" s="268">
        <f t="shared" si="2"/>
        <v>0</v>
      </c>
      <c r="S32" s="269">
        <f t="shared" si="2"/>
        <v>0</v>
      </c>
      <c r="T32" s="269">
        <f t="shared" si="2"/>
        <v>0</v>
      </c>
      <c r="U32" s="269">
        <f t="shared" si="2"/>
        <v>0</v>
      </c>
      <c r="V32" s="274">
        <f t="shared" si="2"/>
        <v>0</v>
      </c>
      <c r="W32" s="268">
        <f t="shared" si="2"/>
        <v>0</v>
      </c>
      <c r="X32" s="269">
        <f t="shared" si="2"/>
        <v>0</v>
      </c>
      <c r="Y32" s="269">
        <f t="shared" si="2"/>
        <v>0</v>
      </c>
      <c r="Z32" s="269">
        <f t="shared" si="2"/>
        <v>0</v>
      </c>
      <c r="AA32" s="269">
        <f t="shared" si="2"/>
        <v>0</v>
      </c>
      <c r="AB32" s="274">
        <f t="shared" si="2"/>
        <v>0</v>
      </c>
      <c r="AC32" s="275">
        <f t="shared" si="2"/>
        <v>0</v>
      </c>
      <c r="AD32" s="276">
        <f t="shared" si="2"/>
        <v>0</v>
      </c>
      <c r="AE32" s="277">
        <f t="shared" si="2"/>
        <v>0</v>
      </c>
      <c r="AF32" s="277">
        <f t="shared" si="2"/>
        <v>0</v>
      </c>
      <c r="AG32" s="278">
        <f t="shared" si="2"/>
        <v>0</v>
      </c>
      <c r="AH32" s="279">
        <f t="shared" si="2"/>
        <v>0</v>
      </c>
      <c r="AI32" s="278">
        <f t="shared" si="2"/>
        <v>0</v>
      </c>
    </row>
  </sheetData>
  <mergeCells count="1">
    <mergeCell ref="B2:D2"/>
  </mergeCells>
  <phoneticPr fontId="30" type="noConversion"/>
  <printOptions horizontalCentered="1" verticalCentered="1"/>
  <pageMargins left="0" right="0" top="0" bottom="0" header="0" footer="0"/>
  <pageSetup paperSize="9" scale="51" firstPageNumber="0" fitToWidth="3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AT32"/>
  <sheetViews>
    <sheetView zoomScale="60" zoomScaleNormal="60" workbookViewId="0">
      <pane xSplit="2" ySplit="4" topLeftCell="C5" activePane="bottomRight" state="frozen"/>
      <selection activeCell="H21" sqref="H21"/>
      <selection pane="topRight" activeCell="H21" sqref="H21"/>
      <selection pane="bottomLeft" activeCell="H21" sqref="H21"/>
      <selection pane="bottomRight" activeCell="A3" sqref="A3"/>
    </sheetView>
  </sheetViews>
  <sheetFormatPr baseColWidth="10" defaultRowHeight="14.25"/>
  <cols>
    <col min="1" max="1" width="15.7109375" style="89" customWidth="1"/>
    <col min="2" max="2" width="60.7109375" customWidth="1"/>
    <col min="3" max="3" width="9.140625" customWidth="1"/>
    <col min="4" max="4" width="18.7109375" customWidth="1"/>
    <col min="5" max="6" width="15.7109375" customWidth="1"/>
    <col min="7" max="7" width="15.7109375" style="90" customWidth="1"/>
    <col min="8" max="11" width="15.7109375" customWidth="1"/>
    <col min="12" max="12" width="15.7109375" style="91" customWidth="1"/>
    <col min="13" max="46" width="15.7109375" customWidth="1"/>
  </cols>
  <sheetData>
    <row r="1" spans="1:46" s="64" customFormat="1" ht="56.1" customHeight="1" thickBot="1">
      <c r="A1" s="110"/>
      <c r="B1" s="111" t="s">
        <v>216</v>
      </c>
      <c r="C1" s="112"/>
      <c r="D1" s="183" t="str">
        <f>IF(ISBLANK(Entete!B16),"Entrer Nom de Section en page d'entête",Entete!B16)</f>
        <v>Entrer Nom de Section en page d'entête</v>
      </c>
      <c r="E1" s="183"/>
      <c r="F1" s="183"/>
      <c r="G1" s="183"/>
      <c r="H1" s="183"/>
      <c r="I1" s="183"/>
      <c r="J1" s="183"/>
      <c r="K1" s="112" t="s">
        <v>209</v>
      </c>
      <c r="L1" s="184" t="str">
        <f>IF(ISBLANK(Entete!C21),"Entrer Année en page d'entête",Entete!C21)</f>
        <v>Entrer Année en page d'entête</v>
      </c>
      <c r="M1" s="598" t="s">
        <v>30</v>
      </c>
      <c r="N1" s="600"/>
      <c r="O1" s="600"/>
      <c r="P1" s="600"/>
      <c r="Q1" s="600"/>
      <c r="R1" s="600"/>
      <c r="S1" s="599"/>
      <c r="T1" s="598" t="s">
        <v>31</v>
      </c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599"/>
      <c r="AI1" s="598" t="s">
        <v>32</v>
      </c>
      <c r="AJ1" s="601"/>
      <c r="AK1" s="601"/>
      <c r="AL1" s="601"/>
      <c r="AM1" s="601"/>
      <c r="AN1" s="602"/>
      <c r="AO1" s="598" t="s">
        <v>163</v>
      </c>
      <c r="AP1" s="600"/>
      <c r="AQ1" s="599"/>
      <c r="AR1" s="113"/>
      <c r="AS1" s="598" t="s">
        <v>185</v>
      </c>
      <c r="AT1" s="599"/>
    </row>
    <row r="2" spans="1:46" s="65" customFormat="1" ht="110.1" customHeight="1" thickBot="1">
      <c r="A2" s="114" t="s">
        <v>29</v>
      </c>
      <c r="B2" s="116" t="s">
        <v>227</v>
      </c>
      <c r="C2" s="115" t="s">
        <v>33</v>
      </c>
      <c r="D2" s="74" t="s">
        <v>195</v>
      </c>
      <c r="E2" s="122" t="s">
        <v>6</v>
      </c>
      <c r="F2" s="123" t="s">
        <v>7</v>
      </c>
      <c r="G2" s="123" t="s">
        <v>189</v>
      </c>
      <c r="H2" s="82" t="s">
        <v>190</v>
      </c>
      <c r="I2" s="82" t="s">
        <v>8</v>
      </c>
      <c r="J2" s="82" t="s">
        <v>9</v>
      </c>
      <c r="K2" s="83" t="s">
        <v>10</v>
      </c>
      <c r="L2" s="86" t="s">
        <v>11</v>
      </c>
      <c r="M2" s="87" t="s">
        <v>34</v>
      </c>
      <c r="N2" s="73" t="s">
        <v>35</v>
      </c>
      <c r="O2" s="73" t="s">
        <v>36</v>
      </c>
      <c r="P2" s="73" t="s">
        <v>37</v>
      </c>
      <c r="Q2" s="74" t="s">
        <v>38</v>
      </c>
      <c r="R2" s="72" t="s">
        <v>39</v>
      </c>
      <c r="S2" s="88" t="s">
        <v>40</v>
      </c>
      <c r="T2" s="87" t="s">
        <v>41</v>
      </c>
      <c r="U2" s="73" t="s">
        <v>42</v>
      </c>
      <c r="V2" s="73" t="s">
        <v>43</v>
      </c>
      <c r="W2" s="73" t="s">
        <v>44</v>
      </c>
      <c r="X2" s="73" t="s">
        <v>45</v>
      </c>
      <c r="Y2" s="73" t="s">
        <v>46</v>
      </c>
      <c r="Z2" s="73" t="s">
        <v>47</v>
      </c>
      <c r="AA2" s="73" t="s">
        <v>48</v>
      </c>
      <c r="AB2" s="73" t="s">
        <v>191</v>
      </c>
      <c r="AC2" s="73" t="s">
        <v>49</v>
      </c>
      <c r="AD2" s="73" t="s">
        <v>50</v>
      </c>
      <c r="AE2" s="73" t="s">
        <v>51</v>
      </c>
      <c r="AF2" s="73" t="s">
        <v>192</v>
      </c>
      <c r="AG2" s="73" t="s">
        <v>52</v>
      </c>
      <c r="AH2" s="88" t="s">
        <v>53</v>
      </c>
      <c r="AI2" s="104" t="s">
        <v>54</v>
      </c>
      <c r="AJ2" s="105" t="s">
        <v>55</v>
      </c>
      <c r="AK2" s="105" t="s">
        <v>56</v>
      </c>
      <c r="AL2" s="105" t="s">
        <v>57</v>
      </c>
      <c r="AM2" s="105" t="s">
        <v>58</v>
      </c>
      <c r="AN2" s="106" t="s">
        <v>59</v>
      </c>
      <c r="AO2" s="104" t="s">
        <v>60</v>
      </c>
      <c r="AP2" s="105" t="s">
        <v>203</v>
      </c>
      <c r="AQ2" s="107" t="s">
        <v>61</v>
      </c>
      <c r="AR2" s="108" t="s">
        <v>62</v>
      </c>
      <c r="AS2" s="104" t="s">
        <v>3</v>
      </c>
      <c r="AT2" s="107" t="s">
        <v>194</v>
      </c>
    </row>
    <row r="3" spans="1:46" s="11" customFormat="1" ht="24.95" customHeight="1" thickBot="1">
      <c r="A3" s="66"/>
      <c r="B3" s="230"/>
      <c r="C3" s="94"/>
      <c r="D3" s="95" t="s">
        <v>215</v>
      </c>
      <c r="E3" s="96">
        <v>512100</v>
      </c>
      <c r="F3" s="97">
        <v>512110</v>
      </c>
      <c r="G3" s="97">
        <v>514100</v>
      </c>
      <c r="H3" s="97">
        <v>514100</v>
      </c>
      <c r="I3" s="97">
        <v>517100</v>
      </c>
      <c r="J3" s="97">
        <v>517110</v>
      </c>
      <c r="K3" s="98">
        <v>532100</v>
      </c>
      <c r="L3" s="99"/>
      <c r="M3" s="117">
        <v>606100</v>
      </c>
      <c r="N3" s="118">
        <v>606300</v>
      </c>
      <c r="O3" s="118">
        <v>606400</v>
      </c>
      <c r="P3" s="118">
        <v>607100</v>
      </c>
      <c r="Q3" s="118">
        <v>607200</v>
      </c>
      <c r="R3" s="118">
        <v>607400</v>
      </c>
      <c r="S3" s="119">
        <v>607410</v>
      </c>
      <c r="T3" s="117" t="s">
        <v>92</v>
      </c>
      <c r="U3" s="118" t="s">
        <v>96</v>
      </c>
      <c r="V3" s="118" t="s">
        <v>100</v>
      </c>
      <c r="W3" s="118" t="s">
        <v>104</v>
      </c>
      <c r="X3" s="118" t="s">
        <v>106</v>
      </c>
      <c r="Y3" s="118" t="s">
        <v>108</v>
      </c>
      <c r="Z3" s="118" t="s">
        <v>111</v>
      </c>
      <c r="AA3" s="118" t="s">
        <v>117</v>
      </c>
      <c r="AB3" s="118" t="s">
        <v>115</v>
      </c>
      <c r="AC3" s="118" t="s">
        <v>120</v>
      </c>
      <c r="AD3" s="118" t="s">
        <v>123</v>
      </c>
      <c r="AE3" s="118" t="s">
        <v>126</v>
      </c>
      <c r="AF3" s="118" t="s">
        <v>129</v>
      </c>
      <c r="AG3" s="118" t="s">
        <v>134</v>
      </c>
      <c r="AH3" s="119" t="s">
        <v>138</v>
      </c>
      <c r="AI3" s="117" t="s">
        <v>144</v>
      </c>
      <c r="AJ3" s="118" t="s">
        <v>147</v>
      </c>
      <c r="AK3" s="118" t="s">
        <v>150</v>
      </c>
      <c r="AL3" s="118" t="s">
        <v>155</v>
      </c>
      <c r="AM3" s="118" t="s">
        <v>159</v>
      </c>
      <c r="AN3" s="120" t="s">
        <v>160</v>
      </c>
      <c r="AO3" s="117" t="s">
        <v>165</v>
      </c>
      <c r="AP3" s="118" t="s">
        <v>204</v>
      </c>
      <c r="AQ3" s="119" t="s">
        <v>168</v>
      </c>
      <c r="AR3" s="121" t="s">
        <v>193</v>
      </c>
      <c r="AS3" s="117" t="s">
        <v>184</v>
      </c>
      <c r="AT3" s="119" t="s">
        <v>188</v>
      </c>
    </row>
    <row r="4" spans="1:46" ht="24.95" customHeight="1" thickBot="1">
      <c r="A4" s="289"/>
      <c r="B4" s="290"/>
      <c r="C4" s="290"/>
      <c r="D4" s="291"/>
      <c r="E4" s="257"/>
      <c r="F4" s="258"/>
      <c r="G4" s="258"/>
      <c r="H4" s="258"/>
      <c r="I4" s="258"/>
      <c r="J4" s="258"/>
      <c r="K4" s="259"/>
      <c r="L4" s="252">
        <f>SUM(M4:AT4)-SUM(E4:K4)</f>
        <v>0</v>
      </c>
      <c r="M4" s="257"/>
      <c r="N4" s="258"/>
      <c r="O4" s="258"/>
      <c r="P4" s="258"/>
      <c r="Q4" s="258"/>
      <c r="R4" s="258"/>
      <c r="S4" s="259"/>
      <c r="T4" s="257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9"/>
      <c r="AI4" s="257"/>
      <c r="AJ4" s="258"/>
      <c r="AK4" s="258"/>
      <c r="AL4" s="258"/>
      <c r="AM4" s="258"/>
      <c r="AN4" s="259"/>
      <c r="AO4" s="257"/>
      <c r="AP4" s="258"/>
      <c r="AQ4" s="259"/>
      <c r="AR4" s="256"/>
      <c r="AS4" s="257"/>
      <c r="AT4" s="259"/>
    </row>
    <row r="5" spans="1:46" s="3" customFormat="1" ht="24.95" customHeight="1">
      <c r="A5" s="185"/>
      <c r="B5" s="186"/>
      <c r="C5" s="379"/>
      <c r="D5" s="187"/>
      <c r="E5" s="188"/>
      <c r="F5" s="189"/>
      <c r="G5" s="190"/>
      <c r="H5" s="189"/>
      <c r="I5" s="189"/>
      <c r="J5" s="191"/>
      <c r="K5" s="380"/>
      <c r="L5" s="292">
        <f>SUM(M5:AT5)-SUM(E5:K5)</f>
        <v>0</v>
      </c>
      <c r="M5" s="205"/>
      <c r="N5" s="206"/>
      <c r="O5" s="207"/>
      <c r="P5" s="206"/>
      <c r="Q5" s="206"/>
      <c r="R5" s="206"/>
      <c r="S5" s="208"/>
      <c r="T5" s="205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8"/>
      <c r="AI5" s="205"/>
      <c r="AJ5" s="206"/>
      <c r="AK5" s="206"/>
      <c r="AL5" s="206"/>
      <c r="AM5" s="209"/>
      <c r="AN5" s="210"/>
      <c r="AO5" s="205"/>
      <c r="AP5" s="206"/>
      <c r="AQ5" s="208"/>
      <c r="AR5" s="211"/>
      <c r="AS5" s="205"/>
      <c r="AT5" s="208"/>
    </row>
    <row r="6" spans="1:46" s="3" customFormat="1" ht="24.95" customHeight="1">
      <c r="A6" s="192"/>
      <c r="B6" s="193"/>
      <c r="C6" s="381"/>
      <c r="D6" s="194"/>
      <c r="E6" s="195"/>
      <c r="F6" s="196"/>
      <c r="G6" s="197"/>
      <c r="H6" s="197"/>
      <c r="I6" s="382"/>
      <c r="J6" s="382"/>
      <c r="K6" s="383"/>
      <c r="L6" s="293">
        <f t="shared" ref="L6:L30" si="0">SUM(M6:AT6)-SUM(E6:K6)</f>
        <v>0</v>
      </c>
      <c r="M6" s="394"/>
      <c r="N6" s="395"/>
      <c r="O6" s="395"/>
      <c r="P6" s="395"/>
      <c r="Q6" s="395"/>
      <c r="R6" s="395"/>
      <c r="S6" s="396"/>
      <c r="T6" s="394"/>
      <c r="U6" s="395"/>
      <c r="V6" s="395"/>
      <c r="W6" s="395"/>
      <c r="X6" s="395"/>
      <c r="Y6" s="395"/>
      <c r="Z6" s="397"/>
      <c r="AA6" s="395"/>
      <c r="AB6" s="395"/>
      <c r="AC6" s="395"/>
      <c r="AD6" s="395"/>
      <c r="AE6" s="395"/>
      <c r="AF6" s="395"/>
      <c r="AG6" s="395"/>
      <c r="AH6" s="396"/>
      <c r="AI6" s="394"/>
      <c r="AJ6" s="395"/>
      <c r="AK6" s="395"/>
      <c r="AL6" s="395"/>
      <c r="AM6" s="398"/>
      <c r="AN6" s="399"/>
      <c r="AO6" s="394"/>
      <c r="AP6" s="395"/>
      <c r="AQ6" s="396"/>
      <c r="AR6" s="400"/>
      <c r="AS6" s="394"/>
      <c r="AT6" s="396"/>
    </row>
    <row r="7" spans="1:46" s="3" customFormat="1" ht="24.95" customHeight="1">
      <c r="A7" s="192"/>
      <c r="B7" s="193"/>
      <c r="C7" s="381"/>
      <c r="D7" s="194"/>
      <c r="E7" s="195"/>
      <c r="F7" s="196"/>
      <c r="G7" s="197"/>
      <c r="H7" s="197"/>
      <c r="I7" s="382"/>
      <c r="J7" s="382"/>
      <c r="K7" s="383"/>
      <c r="L7" s="293">
        <f t="shared" si="0"/>
        <v>0</v>
      </c>
      <c r="M7" s="394"/>
      <c r="N7" s="395"/>
      <c r="O7" s="395"/>
      <c r="P7" s="395"/>
      <c r="Q7" s="395"/>
      <c r="R7" s="395"/>
      <c r="S7" s="396"/>
      <c r="T7" s="394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6"/>
      <c r="AI7" s="394"/>
      <c r="AJ7" s="395"/>
      <c r="AK7" s="395"/>
      <c r="AL7" s="395"/>
      <c r="AM7" s="398"/>
      <c r="AN7" s="399"/>
      <c r="AO7" s="394"/>
      <c r="AP7" s="395"/>
      <c r="AQ7" s="396"/>
      <c r="AR7" s="400"/>
      <c r="AS7" s="394"/>
      <c r="AT7" s="396"/>
    </row>
    <row r="8" spans="1:46" s="2" customFormat="1" ht="24.95" customHeight="1">
      <c r="A8" s="192"/>
      <c r="B8" s="193"/>
      <c r="C8" s="381"/>
      <c r="D8" s="194"/>
      <c r="E8" s="195"/>
      <c r="F8" s="196"/>
      <c r="G8" s="197"/>
      <c r="H8" s="197"/>
      <c r="I8" s="382"/>
      <c r="J8" s="382"/>
      <c r="K8" s="383"/>
      <c r="L8" s="293">
        <f t="shared" si="0"/>
        <v>0</v>
      </c>
      <c r="M8" s="394"/>
      <c r="N8" s="395"/>
      <c r="O8" s="395"/>
      <c r="P8" s="395"/>
      <c r="Q8" s="395"/>
      <c r="R8" s="395"/>
      <c r="S8" s="396"/>
      <c r="T8" s="394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6"/>
      <c r="AI8" s="394"/>
      <c r="AJ8" s="395"/>
      <c r="AK8" s="395"/>
      <c r="AL8" s="395"/>
      <c r="AM8" s="398"/>
      <c r="AN8" s="399"/>
      <c r="AO8" s="394"/>
      <c r="AP8" s="395"/>
      <c r="AQ8" s="396"/>
      <c r="AR8" s="400"/>
      <c r="AS8" s="394"/>
      <c r="AT8" s="396"/>
    </row>
    <row r="9" spans="1:46" s="3" customFormat="1" ht="24.95" customHeight="1">
      <c r="A9" s="192"/>
      <c r="B9" s="193"/>
      <c r="C9" s="381"/>
      <c r="D9" s="194"/>
      <c r="E9" s="198"/>
      <c r="F9" s="199"/>
      <c r="G9" s="200"/>
      <c r="H9" s="200"/>
      <c r="I9" s="384"/>
      <c r="J9" s="384"/>
      <c r="K9" s="383"/>
      <c r="L9" s="293">
        <f t="shared" si="0"/>
        <v>0</v>
      </c>
      <c r="M9" s="401"/>
      <c r="N9" s="402"/>
      <c r="O9" s="402"/>
      <c r="P9" s="402"/>
      <c r="Q9" s="402"/>
      <c r="R9" s="402"/>
      <c r="S9" s="403"/>
      <c r="T9" s="401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3"/>
      <c r="AI9" s="401"/>
      <c r="AJ9" s="402"/>
      <c r="AK9" s="402"/>
      <c r="AL9" s="402"/>
      <c r="AM9" s="404"/>
      <c r="AN9" s="405"/>
      <c r="AO9" s="401"/>
      <c r="AP9" s="402"/>
      <c r="AQ9" s="403"/>
      <c r="AR9" s="406"/>
      <c r="AS9" s="401"/>
      <c r="AT9" s="403"/>
    </row>
    <row r="10" spans="1:46" s="3" customFormat="1" ht="24.95" customHeight="1">
      <c r="A10" s="192"/>
      <c r="B10" s="193"/>
      <c r="C10" s="381"/>
      <c r="D10" s="194"/>
      <c r="E10" s="195"/>
      <c r="F10" s="196"/>
      <c r="G10" s="197"/>
      <c r="H10" s="197"/>
      <c r="I10" s="382"/>
      <c r="J10" s="382"/>
      <c r="K10" s="383"/>
      <c r="L10" s="293">
        <f t="shared" si="0"/>
        <v>0</v>
      </c>
      <c r="M10" s="394"/>
      <c r="N10" s="395"/>
      <c r="O10" s="395"/>
      <c r="P10" s="395"/>
      <c r="Q10" s="395"/>
      <c r="R10" s="395"/>
      <c r="S10" s="396"/>
      <c r="T10" s="394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6"/>
      <c r="AI10" s="394"/>
      <c r="AJ10" s="395"/>
      <c r="AK10" s="395"/>
      <c r="AL10" s="395"/>
      <c r="AM10" s="398"/>
      <c r="AN10" s="399"/>
      <c r="AO10" s="394"/>
      <c r="AP10" s="395"/>
      <c r="AQ10" s="396"/>
      <c r="AR10" s="400"/>
      <c r="AS10" s="394"/>
      <c r="AT10" s="396"/>
    </row>
    <row r="11" spans="1:46" s="3" customFormat="1" ht="24.95" customHeight="1">
      <c r="A11" s="192"/>
      <c r="B11" s="193"/>
      <c r="C11" s="381"/>
      <c r="D11" s="194"/>
      <c r="E11" s="195"/>
      <c r="F11" s="196"/>
      <c r="G11" s="197"/>
      <c r="H11" s="197"/>
      <c r="I11" s="382"/>
      <c r="J11" s="382"/>
      <c r="K11" s="383"/>
      <c r="L11" s="293">
        <f t="shared" si="0"/>
        <v>0</v>
      </c>
      <c r="M11" s="394"/>
      <c r="N11" s="395"/>
      <c r="O11" s="395"/>
      <c r="P11" s="395"/>
      <c r="Q11" s="395"/>
      <c r="R11" s="395"/>
      <c r="S11" s="396"/>
      <c r="T11" s="394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6"/>
      <c r="AI11" s="394"/>
      <c r="AJ11" s="395"/>
      <c r="AK11" s="395"/>
      <c r="AL11" s="395"/>
      <c r="AM11" s="398"/>
      <c r="AN11" s="399"/>
      <c r="AO11" s="394"/>
      <c r="AP11" s="395"/>
      <c r="AQ11" s="396"/>
      <c r="AR11" s="400"/>
      <c r="AS11" s="394"/>
      <c r="AT11" s="396"/>
    </row>
    <row r="12" spans="1:46" s="3" customFormat="1" ht="24.95" customHeight="1">
      <c r="A12" s="192"/>
      <c r="B12" s="193"/>
      <c r="C12" s="381"/>
      <c r="D12" s="194"/>
      <c r="E12" s="195"/>
      <c r="F12" s="196"/>
      <c r="G12" s="197"/>
      <c r="H12" s="197"/>
      <c r="I12" s="382"/>
      <c r="J12" s="382"/>
      <c r="K12" s="383"/>
      <c r="L12" s="293">
        <f t="shared" si="0"/>
        <v>0</v>
      </c>
      <c r="M12" s="394"/>
      <c r="N12" s="395"/>
      <c r="O12" s="395"/>
      <c r="P12" s="395"/>
      <c r="Q12" s="395"/>
      <c r="R12" s="395"/>
      <c r="S12" s="396"/>
      <c r="T12" s="394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  <c r="AI12" s="394"/>
      <c r="AJ12" s="395"/>
      <c r="AK12" s="395"/>
      <c r="AL12" s="395"/>
      <c r="AM12" s="398"/>
      <c r="AN12" s="399"/>
      <c r="AO12" s="394"/>
      <c r="AP12" s="395"/>
      <c r="AQ12" s="396"/>
      <c r="AR12" s="400"/>
      <c r="AS12" s="394"/>
      <c r="AT12" s="396"/>
    </row>
    <row r="13" spans="1:46" s="3" customFormat="1" ht="24.95" customHeight="1">
      <c r="A13" s="192"/>
      <c r="B13" s="193"/>
      <c r="C13" s="381"/>
      <c r="D13" s="194"/>
      <c r="E13" s="195"/>
      <c r="F13" s="196"/>
      <c r="G13" s="197"/>
      <c r="H13" s="197"/>
      <c r="I13" s="382"/>
      <c r="J13" s="382"/>
      <c r="K13" s="383"/>
      <c r="L13" s="293">
        <f t="shared" si="0"/>
        <v>0</v>
      </c>
      <c r="M13" s="394"/>
      <c r="N13" s="395"/>
      <c r="O13" s="395"/>
      <c r="P13" s="395"/>
      <c r="Q13" s="395"/>
      <c r="R13" s="395"/>
      <c r="S13" s="396"/>
      <c r="T13" s="394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6"/>
      <c r="AI13" s="394"/>
      <c r="AJ13" s="395"/>
      <c r="AK13" s="395"/>
      <c r="AL13" s="395"/>
      <c r="AM13" s="398"/>
      <c r="AN13" s="399"/>
      <c r="AO13" s="394"/>
      <c r="AP13" s="395"/>
      <c r="AQ13" s="396"/>
      <c r="AR13" s="400"/>
      <c r="AS13" s="394"/>
      <c r="AT13" s="396"/>
    </row>
    <row r="14" spans="1:46" s="3" customFormat="1" ht="24.95" customHeight="1">
      <c r="A14" s="192"/>
      <c r="B14" s="193"/>
      <c r="C14" s="381"/>
      <c r="D14" s="194"/>
      <c r="E14" s="195"/>
      <c r="F14" s="196"/>
      <c r="G14" s="197"/>
      <c r="H14" s="197"/>
      <c r="I14" s="382"/>
      <c r="J14" s="382"/>
      <c r="K14" s="383"/>
      <c r="L14" s="293">
        <f t="shared" si="0"/>
        <v>0</v>
      </c>
      <c r="M14" s="394"/>
      <c r="N14" s="395"/>
      <c r="O14" s="395"/>
      <c r="P14" s="395"/>
      <c r="Q14" s="395"/>
      <c r="R14" s="395"/>
      <c r="S14" s="396"/>
      <c r="T14" s="394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6"/>
      <c r="AI14" s="394"/>
      <c r="AJ14" s="395"/>
      <c r="AK14" s="395"/>
      <c r="AL14" s="395"/>
      <c r="AM14" s="398"/>
      <c r="AN14" s="399"/>
      <c r="AO14" s="394"/>
      <c r="AP14" s="395"/>
      <c r="AQ14" s="396"/>
      <c r="AR14" s="400"/>
      <c r="AS14" s="394"/>
      <c r="AT14" s="396"/>
    </row>
    <row r="15" spans="1:46" s="3" customFormat="1" ht="24.95" customHeight="1">
      <c r="A15" s="192"/>
      <c r="B15" s="193"/>
      <c r="C15" s="381"/>
      <c r="D15" s="194"/>
      <c r="E15" s="195"/>
      <c r="F15" s="196"/>
      <c r="G15" s="197"/>
      <c r="H15" s="197"/>
      <c r="I15" s="382"/>
      <c r="J15" s="382"/>
      <c r="K15" s="383"/>
      <c r="L15" s="293">
        <f t="shared" si="0"/>
        <v>0</v>
      </c>
      <c r="M15" s="394"/>
      <c r="N15" s="395"/>
      <c r="O15" s="395"/>
      <c r="P15" s="395"/>
      <c r="Q15" s="395"/>
      <c r="R15" s="395"/>
      <c r="S15" s="396"/>
      <c r="T15" s="394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6"/>
      <c r="AI15" s="394"/>
      <c r="AJ15" s="395"/>
      <c r="AK15" s="395"/>
      <c r="AL15" s="395"/>
      <c r="AM15" s="398"/>
      <c r="AN15" s="399"/>
      <c r="AO15" s="394"/>
      <c r="AP15" s="395"/>
      <c r="AQ15" s="396"/>
      <c r="AR15" s="400"/>
      <c r="AS15" s="394"/>
      <c r="AT15" s="396"/>
    </row>
    <row r="16" spans="1:46" s="3" customFormat="1" ht="24.95" customHeight="1">
      <c r="A16" s="192"/>
      <c r="B16" s="193"/>
      <c r="C16" s="381"/>
      <c r="D16" s="201"/>
      <c r="E16" s="195"/>
      <c r="F16" s="196"/>
      <c r="G16" s="197"/>
      <c r="H16" s="197"/>
      <c r="I16" s="382"/>
      <c r="J16" s="382"/>
      <c r="K16" s="202"/>
      <c r="L16" s="293">
        <f t="shared" si="0"/>
        <v>0</v>
      </c>
      <c r="M16" s="394"/>
      <c r="N16" s="395"/>
      <c r="O16" s="395"/>
      <c r="P16" s="395"/>
      <c r="Q16" s="395"/>
      <c r="R16" s="395"/>
      <c r="S16" s="396"/>
      <c r="T16" s="394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6"/>
      <c r="AI16" s="394"/>
      <c r="AJ16" s="395"/>
      <c r="AK16" s="395"/>
      <c r="AL16" s="395"/>
      <c r="AM16" s="398"/>
      <c r="AN16" s="399"/>
      <c r="AO16" s="394"/>
      <c r="AP16" s="395"/>
      <c r="AQ16" s="396"/>
      <c r="AR16" s="400"/>
      <c r="AS16" s="394"/>
      <c r="AT16" s="396"/>
    </row>
    <row r="17" spans="1:46" s="3" customFormat="1" ht="24.95" customHeight="1">
      <c r="A17" s="192"/>
      <c r="B17" s="193"/>
      <c r="C17" s="381"/>
      <c r="D17" s="201"/>
      <c r="E17" s="195"/>
      <c r="F17" s="196"/>
      <c r="G17" s="197"/>
      <c r="H17" s="197"/>
      <c r="I17" s="382"/>
      <c r="J17" s="382"/>
      <c r="K17" s="383"/>
      <c r="L17" s="293">
        <f t="shared" si="0"/>
        <v>0</v>
      </c>
      <c r="M17" s="394"/>
      <c r="N17" s="395"/>
      <c r="O17" s="395"/>
      <c r="P17" s="395"/>
      <c r="Q17" s="395"/>
      <c r="R17" s="395"/>
      <c r="S17" s="396"/>
      <c r="T17" s="394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6"/>
      <c r="AI17" s="394"/>
      <c r="AJ17" s="395"/>
      <c r="AK17" s="395"/>
      <c r="AL17" s="395"/>
      <c r="AM17" s="398"/>
      <c r="AN17" s="399"/>
      <c r="AO17" s="394"/>
      <c r="AP17" s="395"/>
      <c r="AQ17" s="396"/>
      <c r="AR17" s="400"/>
      <c r="AS17" s="394"/>
      <c r="AT17" s="396"/>
    </row>
    <row r="18" spans="1:46" s="3" customFormat="1" ht="24.95" customHeight="1">
      <c r="A18" s="192"/>
      <c r="B18" s="193"/>
      <c r="C18" s="381"/>
      <c r="D18" s="201"/>
      <c r="E18" s="195"/>
      <c r="F18" s="196"/>
      <c r="G18" s="197"/>
      <c r="H18" s="197"/>
      <c r="I18" s="382"/>
      <c r="J18" s="382"/>
      <c r="K18" s="383"/>
      <c r="L18" s="293">
        <f t="shared" si="0"/>
        <v>0</v>
      </c>
      <c r="M18" s="394"/>
      <c r="N18" s="395"/>
      <c r="O18" s="395"/>
      <c r="P18" s="395"/>
      <c r="Q18" s="395"/>
      <c r="R18" s="395"/>
      <c r="S18" s="396"/>
      <c r="T18" s="394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6"/>
      <c r="AI18" s="394"/>
      <c r="AJ18" s="395"/>
      <c r="AK18" s="395"/>
      <c r="AL18" s="395"/>
      <c r="AM18" s="212"/>
      <c r="AN18" s="399"/>
      <c r="AO18" s="394"/>
      <c r="AP18" s="395"/>
      <c r="AQ18" s="396"/>
      <c r="AR18" s="400"/>
      <c r="AS18" s="394"/>
      <c r="AT18" s="396"/>
    </row>
    <row r="19" spans="1:46" s="3" customFormat="1" ht="24.95" customHeight="1">
      <c r="A19" s="192"/>
      <c r="B19" s="193"/>
      <c r="C19" s="381"/>
      <c r="D19" s="201"/>
      <c r="E19" s="195"/>
      <c r="F19" s="196"/>
      <c r="G19" s="197"/>
      <c r="H19" s="197"/>
      <c r="I19" s="382"/>
      <c r="J19" s="382"/>
      <c r="K19" s="383"/>
      <c r="L19" s="293">
        <f t="shared" si="0"/>
        <v>0</v>
      </c>
      <c r="M19" s="394"/>
      <c r="N19" s="395"/>
      <c r="O19" s="395"/>
      <c r="P19" s="395"/>
      <c r="Q19" s="395"/>
      <c r="R19" s="395"/>
      <c r="S19" s="396"/>
      <c r="T19" s="394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6"/>
      <c r="AI19" s="394"/>
      <c r="AJ19" s="395"/>
      <c r="AK19" s="395"/>
      <c r="AL19" s="395"/>
      <c r="AM19" s="398"/>
      <c r="AN19" s="399"/>
      <c r="AO19" s="394"/>
      <c r="AP19" s="395"/>
      <c r="AQ19" s="396"/>
      <c r="AR19" s="400"/>
      <c r="AS19" s="394"/>
      <c r="AT19" s="396"/>
    </row>
    <row r="20" spans="1:46" s="3" customFormat="1" ht="24.95" customHeight="1">
      <c r="A20" s="192"/>
      <c r="B20" s="193"/>
      <c r="C20" s="381"/>
      <c r="D20" s="201"/>
      <c r="E20" s="195"/>
      <c r="F20" s="196"/>
      <c r="G20" s="197"/>
      <c r="H20" s="197"/>
      <c r="I20" s="382"/>
      <c r="J20" s="382"/>
      <c r="K20" s="383"/>
      <c r="L20" s="293">
        <f t="shared" si="0"/>
        <v>0</v>
      </c>
      <c r="M20" s="394"/>
      <c r="N20" s="395"/>
      <c r="O20" s="395"/>
      <c r="P20" s="395"/>
      <c r="Q20" s="395"/>
      <c r="R20" s="395"/>
      <c r="S20" s="396"/>
      <c r="T20" s="394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6"/>
      <c r="AI20" s="394"/>
      <c r="AJ20" s="395"/>
      <c r="AK20" s="395"/>
      <c r="AL20" s="395"/>
      <c r="AM20" s="398"/>
      <c r="AN20" s="399"/>
      <c r="AO20" s="394"/>
      <c r="AP20" s="395"/>
      <c r="AQ20" s="396"/>
      <c r="AR20" s="400"/>
      <c r="AS20" s="394"/>
      <c r="AT20" s="396"/>
    </row>
    <row r="21" spans="1:46" s="3" customFormat="1" ht="24.95" customHeight="1">
      <c r="A21" s="192"/>
      <c r="B21" s="193"/>
      <c r="C21" s="381"/>
      <c r="D21" s="201"/>
      <c r="E21" s="195"/>
      <c r="F21" s="196"/>
      <c r="G21" s="197"/>
      <c r="H21" s="197"/>
      <c r="I21" s="382"/>
      <c r="J21" s="382"/>
      <c r="K21" s="202"/>
      <c r="L21" s="293">
        <f t="shared" si="0"/>
        <v>0</v>
      </c>
      <c r="M21" s="394"/>
      <c r="N21" s="395"/>
      <c r="O21" s="395"/>
      <c r="P21" s="395"/>
      <c r="Q21" s="395"/>
      <c r="R21" s="395"/>
      <c r="S21" s="396"/>
      <c r="T21" s="394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6"/>
      <c r="AI21" s="394"/>
      <c r="AJ21" s="395"/>
      <c r="AK21" s="395"/>
      <c r="AL21" s="395"/>
      <c r="AM21" s="398"/>
      <c r="AN21" s="399"/>
      <c r="AO21" s="394"/>
      <c r="AP21" s="395"/>
      <c r="AQ21" s="396"/>
      <c r="AR21" s="400"/>
      <c r="AS21" s="394"/>
      <c r="AT21" s="396"/>
    </row>
    <row r="22" spans="1:46" s="3" customFormat="1" ht="24.95" customHeight="1">
      <c r="A22" s="192"/>
      <c r="B22" s="193"/>
      <c r="C22" s="381"/>
      <c r="D22" s="201"/>
      <c r="E22" s="195"/>
      <c r="F22" s="196"/>
      <c r="G22" s="197"/>
      <c r="H22" s="197"/>
      <c r="I22" s="382"/>
      <c r="J22" s="382"/>
      <c r="K22" s="385"/>
      <c r="L22" s="293">
        <f t="shared" si="0"/>
        <v>0</v>
      </c>
      <c r="M22" s="394"/>
      <c r="N22" s="395"/>
      <c r="O22" s="395"/>
      <c r="P22" s="395"/>
      <c r="Q22" s="395"/>
      <c r="R22" s="395"/>
      <c r="S22" s="396"/>
      <c r="T22" s="394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6"/>
      <c r="AI22" s="394"/>
      <c r="AJ22" s="395"/>
      <c r="AK22" s="395"/>
      <c r="AL22" s="395"/>
      <c r="AM22" s="398"/>
      <c r="AN22" s="399"/>
      <c r="AO22" s="394"/>
      <c r="AP22" s="395"/>
      <c r="AQ22" s="396"/>
      <c r="AR22" s="400"/>
      <c r="AS22" s="394"/>
      <c r="AT22" s="396"/>
    </row>
    <row r="23" spans="1:46" s="2" customFormat="1" ht="24.95" customHeight="1">
      <c r="A23" s="192"/>
      <c r="B23" s="193"/>
      <c r="C23" s="381"/>
      <c r="D23" s="201"/>
      <c r="E23" s="195"/>
      <c r="F23" s="196"/>
      <c r="G23" s="197"/>
      <c r="H23" s="197"/>
      <c r="I23" s="382"/>
      <c r="J23" s="382"/>
      <c r="K23" s="385"/>
      <c r="L23" s="293">
        <f t="shared" si="0"/>
        <v>0</v>
      </c>
      <c r="M23" s="394"/>
      <c r="N23" s="395"/>
      <c r="O23" s="395"/>
      <c r="P23" s="395"/>
      <c r="Q23" s="395"/>
      <c r="R23" s="395"/>
      <c r="S23" s="396"/>
      <c r="T23" s="394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6"/>
      <c r="AI23" s="394"/>
      <c r="AJ23" s="395"/>
      <c r="AK23" s="395"/>
      <c r="AL23" s="395"/>
      <c r="AM23" s="398"/>
      <c r="AN23" s="399"/>
      <c r="AO23" s="394"/>
      <c r="AP23" s="395"/>
      <c r="AQ23" s="396"/>
      <c r="AR23" s="400"/>
      <c r="AS23" s="394"/>
      <c r="AT23" s="396"/>
    </row>
    <row r="24" spans="1:46" s="3" customFormat="1" ht="24.95" customHeight="1">
      <c r="A24" s="192"/>
      <c r="B24" s="193"/>
      <c r="C24" s="381"/>
      <c r="D24" s="194"/>
      <c r="E24" s="198"/>
      <c r="F24" s="199"/>
      <c r="G24" s="200"/>
      <c r="H24" s="200"/>
      <c r="I24" s="384"/>
      <c r="J24" s="384"/>
      <c r="K24" s="386"/>
      <c r="L24" s="293">
        <f t="shared" si="0"/>
        <v>0</v>
      </c>
      <c r="M24" s="401"/>
      <c r="N24" s="402"/>
      <c r="O24" s="402"/>
      <c r="P24" s="402"/>
      <c r="Q24" s="402"/>
      <c r="R24" s="402"/>
      <c r="S24" s="403"/>
      <c r="T24" s="401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3"/>
      <c r="AI24" s="401"/>
      <c r="AJ24" s="402"/>
      <c r="AK24" s="402"/>
      <c r="AL24" s="402"/>
      <c r="AM24" s="404"/>
      <c r="AN24" s="405"/>
      <c r="AO24" s="401"/>
      <c r="AP24" s="402"/>
      <c r="AQ24" s="403"/>
      <c r="AR24" s="406"/>
      <c r="AS24" s="401"/>
      <c r="AT24" s="403"/>
    </row>
    <row r="25" spans="1:46" s="2" customFormat="1" ht="24.95" customHeight="1">
      <c r="A25" s="192"/>
      <c r="B25" s="193"/>
      <c r="C25" s="381"/>
      <c r="D25" s="201"/>
      <c r="E25" s="195"/>
      <c r="F25" s="196"/>
      <c r="G25" s="197"/>
      <c r="H25" s="197"/>
      <c r="I25" s="382"/>
      <c r="J25" s="382"/>
      <c r="K25" s="385"/>
      <c r="L25" s="293">
        <f t="shared" si="0"/>
        <v>0</v>
      </c>
      <c r="M25" s="394"/>
      <c r="N25" s="395"/>
      <c r="O25" s="395"/>
      <c r="P25" s="395"/>
      <c r="Q25" s="395"/>
      <c r="R25" s="395"/>
      <c r="S25" s="396"/>
      <c r="T25" s="394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6"/>
      <c r="AI25" s="394"/>
      <c r="AJ25" s="395"/>
      <c r="AK25" s="395"/>
      <c r="AL25" s="395"/>
      <c r="AM25" s="398"/>
      <c r="AN25" s="399"/>
      <c r="AO25" s="394"/>
      <c r="AP25" s="395"/>
      <c r="AQ25" s="396"/>
      <c r="AR25" s="400"/>
      <c r="AS25" s="394"/>
      <c r="AT25" s="396"/>
    </row>
    <row r="26" spans="1:46" s="3" customFormat="1" ht="24.95" customHeight="1">
      <c r="A26" s="192"/>
      <c r="B26" s="193"/>
      <c r="C26" s="381"/>
      <c r="D26" s="194"/>
      <c r="E26" s="198"/>
      <c r="F26" s="199"/>
      <c r="G26" s="200"/>
      <c r="H26" s="200"/>
      <c r="I26" s="384"/>
      <c r="J26" s="384"/>
      <c r="K26" s="386"/>
      <c r="L26" s="293">
        <f t="shared" si="0"/>
        <v>0</v>
      </c>
      <c r="M26" s="401"/>
      <c r="N26" s="402"/>
      <c r="O26" s="402"/>
      <c r="P26" s="402"/>
      <c r="Q26" s="402"/>
      <c r="R26" s="402"/>
      <c r="S26" s="403"/>
      <c r="T26" s="401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3"/>
      <c r="AI26" s="401"/>
      <c r="AJ26" s="402"/>
      <c r="AK26" s="402"/>
      <c r="AL26" s="402"/>
      <c r="AM26" s="402"/>
      <c r="AN26" s="407"/>
      <c r="AO26" s="401"/>
      <c r="AP26" s="402"/>
      <c r="AQ26" s="403"/>
      <c r="AR26" s="406"/>
      <c r="AS26" s="401"/>
      <c r="AT26" s="403"/>
    </row>
    <row r="27" spans="1:46" s="3" customFormat="1" ht="24.95" customHeight="1">
      <c r="A27" s="192"/>
      <c r="B27" s="193"/>
      <c r="C27" s="381"/>
      <c r="D27" s="201"/>
      <c r="E27" s="195"/>
      <c r="F27" s="196"/>
      <c r="G27" s="197"/>
      <c r="H27" s="197"/>
      <c r="I27" s="382"/>
      <c r="J27" s="382"/>
      <c r="K27" s="385"/>
      <c r="L27" s="293">
        <f t="shared" si="0"/>
        <v>0</v>
      </c>
      <c r="M27" s="394"/>
      <c r="N27" s="395"/>
      <c r="O27" s="395"/>
      <c r="P27" s="395"/>
      <c r="Q27" s="395"/>
      <c r="R27" s="395"/>
      <c r="S27" s="396"/>
      <c r="T27" s="394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6"/>
      <c r="AI27" s="394"/>
      <c r="AJ27" s="395"/>
      <c r="AK27" s="395"/>
      <c r="AL27" s="395"/>
      <c r="AM27" s="395"/>
      <c r="AN27" s="408"/>
      <c r="AO27" s="394"/>
      <c r="AP27" s="395"/>
      <c r="AQ27" s="396"/>
      <c r="AR27" s="400"/>
      <c r="AS27" s="394"/>
      <c r="AT27" s="396"/>
    </row>
    <row r="28" spans="1:46" s="3" customFormat="1" ht="24.95" customHeight="1">
      <c r="A28" s="192"/>
      <c r="B28" s="193"/>
      <c r="C28" s="381"/>
      <c r="D28" s="201"/>
      <c r="E28" s="195"/>
      <c r="F28" s="196"/>
      <c r="G28" s="197"/>
      <c r="H28" s="197"/>
      <c r="I28" s="382"/>
      <c r="J28" s="382"/>
      <c r="K28" s="385"/>
      <c r="L28" s="293">
        <f t="shared" si="0"/>
        <v>0</v>
      </c>
      <c r="M28" s="394"/>
      <c r="N28" s="395"/>
      <c r="O28" s="395"/>
      <c r="P28" s="395"/>
      <c r="Q28" s="395"/>
      <c r="R28" s="395"/>
      <c r="S28" s="396"/>
      <c r="T28" s="394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6"/>
      <c r="AI28" s="394"/>
      <c r="AJ28" s="395"/>
      <c r="AK28" s="395"/>
      <c r="AL28" s="395"/>
      <c r="AM28" s="395"/>
      <c r="AN28" s="408"/>
      <c r="AO28" s="394"/>
      <c r="AP28" s="395"/>
      <c r="AQ28" s="396"/>
      <c r="AR28" s="400"/>
      <c r="AS28" s="394"/>
      <c r="AT28" s="396"/>
    </row>
    <row r="29" spans="1:46" s="3" customFormat="1" ht="24.95" customHeight="1">
      <c r="A29" s="192"/>
      <c r="B29" s="193"/>
      <c r="C29" s="381"/>
      <c r="D29" s="201"/>
      <c r="E29" s="195"/>
      <c r="F29" s="196"/>
      <c r="G29" s="197"/>
      <c r="H29" s="197"/>
      <c r="I29" s="382"/>
      <c r="J29" s="382"/>
      <c r="K29" s="385"/>
      <c r="L29" s="293">
        <f t="shared" si="0"/>
        <v>0</v>
      </c>
      <c r="M29" s="394"/>
      <c r="N29" s="395"/>
      <c r="O29" s="395"/>
      <c r="P29" s="395"/>
      <c r="Q29" s="395"/>
      <c r="R29" s="395"/>
      <c r="S29" s="396"/>
      <c r="T29" s="394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6"/>
      <c r="AI29" s="394"/>
      <c r="AJ29" s="395"/>
      <c r="AK29" s="395"/>
      <c r="AL29" s="395"/>
      <c r="AM29" s="395"/>
      <c r="AN29" s="408"/>
      <c r="AO29" s="394"/>
      <c r="AP29" s="395"/>
      <c r="AQ29" s="396"/>
      <c r="AR29" s="400"/>
      <c r="AS29" s="394"/>
      <c r="AT29" s="396"/>
    </row>
    <row r="30" spans="1:46" s="3" customFormat="1" ht="24.95" customHeight="1">
      <c r="A30" s="192"/>
      <c r="B30" s="193"/>
      <c r="C30" s="381"/>
      <c r="D30" s="201"/>
      <c r="E30" s="195"/>
      <c r="F30" s="196"/>
      <c r="G30" s="197"/>
      <c r="H30" s="197"/>
      <c r="I30" s="382"/>
      <c r="J30" s="382"/>
      <c r="K30" s="385"/>
      <c r="L30" s="293">
        <f t="shared" si="0"/>
        <v>0</v>
      </c>
      <c r="M30" s="394"/>
      <c r="N30" s="395"/>
      <c r="O30" s="395"/>
      <c r="P30" s="395"/>
      <c r="Q30" s="395"/>
      <c r="R30" s="395"/>
      <c r="S30" s="396"/>
      <c r="T30" s="394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6"/>
      <c r="AI30" s="394"/>
      <c r="AJ30" s="395"/>
      <c r="AK30" s="395"/>
      <c r="AL30" s="395"/>
      <c r="AM30" s="395"/>
      <c r="AN30" s="408"/>
      <c r="AO30" s="394"/>
      <c r="AP30" s="395"/>
      <c r="AQ30" s="396"/>
      <c r="AR30" s="400"/>
      <c r="AS30" s="394"/>
      <c r="AT30" s="396"/>
    </row>
    <row r="31" spans="1:46" s="3" customFormat="1" ht="24.95" customHeight="1" thickBot="1">
      <c r="A31" s="203"/>
      <c r="B31" s="204"/>
      <c r="C31" s="387"/>
      <c r="D31" s="388"/>
      <c r="E31" s="389"/>
      <c r="F31" s="390"/>
      <c r="G31" s="391"/>
      <c r="H31" s="391"/>
      <c r="I31" s="392"/>
      <c r="J31" s="392"/>
      <c r="K31" s="393"/>
      <c r="L31" s="294">
        <f>SUM(M31:AT31)-SUM(E31:K31)</f>
        <v>0</v>
      </c>
      <c r="M31" s="409"/>
      <c r="N31" s="410"/>
      <c r="O31" s="410"/>
      <c r="P31" s="410"/>
      <c r="Q31" s="410"/>
      <c r="R31" s="410"/>
      <c r="S31" s="411"/>
      <c r="T31" s="409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409"/>
      <c r="AJ31" s="410"/>
      <c r="AK31" s="410"/>
      <c r="AL31" s="410"/>
      <c r="AM31" s="410"/>
      <c r="AN31" s="412"/>
      <c r="AO31" s="409"/>
      <c r="AP31" s="410"/>
      <c r="AQ31" s="411"/>
      <c r="AR31" s="413"/>
      <c r="AS31" s="409"/>
      <c r="AT31" s="411"/>
    </row>
    <row r="32" spans="1:46" ht="24.95" customHeight="1" thickBot="1">
      <c r="A32" s="264"/>
      <c r="B32" s="295"/>
      <c r="C32" s="296"/>
      <c r="D32" s="295"/>
      <c r="E32" s="287">
        <f>SUM(E4:E31)</f>
        <v>0</v>
      </c>
      <c r="F32" s="287">
        <f t="shared" ref="F32:AT32" si="1">SUM(F4:F31)</f>
        <v>0</v>
      </c>
      <c r="G32" s="287">
        <f t="shared" si="1"/>
        <v>0</v>
      </c>
      <c r="H32" s="287">
        <f t="shared" si="1"/>
        <v>0</v>
      </c>
      <c r="I32" s="287">
        <f t="shared" si="1"/>
        <v>0</v>
      </c>
      <c r="J32" s="287">
        <f t="shared" si="1"/>
        <v>0</v>
      </c>
      <c r="K32" s="288">
        <f t="shared" si="1"/>
        <v>0</v>
      </c>
      <c r="L32" s="286">
        <f t="shared" si="1"/>
        <v>0</v>
      </c>
      <c r="M32" s="276">
        <f t="shared" si="1"/>
        <v>0</v>
      </c>
      <c r="N32" s="277">
        <f t="shared" si="1"/>
        <v>0</v>
      </c>
      <c r="O32" s="277">
        <f t="shared" si="1"/>
        <v>0</v>
      </c>
      <c r="P32" s="277">
        <f t="shared" si="1"/>
        <v>0</v>
      </c>
      <c r="Q32" s="277">
        <f t="shared" si="1"/>
        <v>0</v>
      </c>
      <c r="R32" s="277">
        <f t="shared" si="1"/>
        <v>0</v>
      </c>
      <c r="S32" s="278">
        <f t="shared" si="1"/>
        <v>0</v>
      </c>
      <c r="T32" s="276">
        <f t="shared" si="1"/>
        <v>0</v>
      </c>
      <c r="U32" s="277">
        <f t="shared" si="1"/>
        <v>0</v>
      </c>
      <c r="V32" s="277">
        <f t="shared" si="1"/>
        <v>0</v>
      </c>
      <c r="W32" s="277">
        <f t="shared" si="1"/>
        <v>0</v>
      </c>
      <c r="X32" s="277">
        <f t="shared" si="1"/>
        <v>0</v>
      </c>
      <c r="Y32" s="277">
        <f t="shared" si="1"/>
        <v>0</v>
      </c>
      <c r="Z32" s="277">
        <f t="shared" si="1"/>
        <v>0</v>
      </c>
      <c r="AA32" s="277">
        <f t="shared" si="1"/>
        <v>0</v>
      </c>
      <c r="AB32" s="277">
        <f t="shared" si="1"/>
        <v>0</v>
      </c>
      <c r="AC32" s="277">
        <f t="shared" si="1"/>
        <v>0</v>
      </c>
      <c r="AD32" s="277">
        <f t="shared" si="1"/>
        <v>0</v>
      </c>
      <c r="AE32" s="277">
        <f t="shared" si="1"/>
        <v>0</v>
      </c>
      <c r="AF32" s="277">
        <f t="shared" si="1"/>
        <v>0</v>
      </c>
      <c r="AG32" s="277">
        <f t="shared" si="1"/>
        <v>0</v>
      </c>
      <c r="AH32" s="278">
        <f t="shared" si="1"/>
        <v>0</v>
      </c>
      <c r="AI32" s="276">
        <f t="shared" si="1"/>
        <v>0</v>
      </c>
      <c r="AJ32" s="277">
        <f t="shared" si="1"/>
        <v>0</v>
      </c>
      <c r="AK32" s="277">
        <f t="shared" si="1"/>
        <v>0</v>
      </c>
      <c r="AL32" s="277">
        <f t="shared" si="1"/>
        <v>0</v>
      </c>
      <c r="AM32" s="277">
        <f t="shared" si="1"/>
        <v>0</v>
      </c>
      <c r="AN32" s="278">
        <f t="shared" si="1"/>
        <v>0</v>
      </c>
      <c r="AO32" s="276">
        <f t="shared" si="1"/>
        <v>0</v>
      </c>
      <c r="AP32" s="277">
        <f t="shared" si="1"/>
        <v>0</v>
      </c>
      <c r="AQ32" s="297">
        <f t="shared" si="1"/>
        <v>0</v>
      </c>
      <c r="AR32" s="275">
        <f t="shared" si="1"/>
        <v>0</v>
      </c>
      <c r="AS32" s="276">
        <f t="shared" si="1"/>
        <v>0</v>
      </c>
      <c r="AT32" s="278">
        <f t="shared" si="1"/>
        <v>0</v>
      </c>
    </row>
  </sheetData>
  <mergeCells count="5">
    <mergeCell ref="AS1:AT1"/>
    <mergeCell ref="M1:S1"/>
    <mergeCell ref="T1:AH1"/>
    <mergeCell ref="AI1:AN1"/>
    <mergeCell ref="AO1:AQ1"/>
  </mergeCells>
  <phoneticPr fontId="30" type="noConversion"/>
  <printOptions horizontalCentered="1" verticalCentered="1"/>
  <pageMargins left="0" right="0" top="0" bottom="0" header="0" footer="0"/>
  <pageSetup paperSize="9" scale="54" firstPageNumber="0" fitToWidth="4" orientation="landscape" horizontalDpi="300" verticalDpi="300" r:id="rId1"/>
  <headerFooter alignWithMargins="0">
    <oddFooter>&amp;L&amp;"Arial,Italique"&amp;8&amp;F - &amp;A&amp;C&amp;"Arial,Italique"&amp;8Page &amp;P / &amp;N&amp;R&amp;"Arial,Italique"&amp;8Le &amp;D à &amp;T</oddFooter>
  </headerFooter>
  <colBreaks count="2" manualBreakCount="2">
    <brk id="12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11</vt:i4>
      </vt:variant>
    </vt:vector>
  </HeadingPairs>
  <TitlesOfParts>
    <vt:vector size="27" baseType="lpstr">
      <vt:lpstr>Entete</vt:lpstr>
      <vt:lpstr>Infos</vt:lpstr>
      <vt:lpstr>Banque</vt:lpstr>
      <vt:lpstr>Caisse</vt:lpstr>
      <vt:lpstr>Recettes_1</vt:lpstr>
      <vt:lpstr>Recettes_2</vt:lpstr>
      <vt:lpstr>Recettes_3</vt:lpstr>
      <vt:lpstr>Recettes_4</vt:lpstr>
      <vt:lpstr>Depenses_1</vt:lpstr>
      <vt:lpstr>Depenses_2</vt:lpstr>
      <vt:lpstr>Depenses_3</vt:lpstr>
      <vt:lpstr>Depenses_4</vt:lpstr>
      <vt:lpstr>Bilan</vt:lpstr>
      <vt:lpstr>Graphe</vt:lpstr>
      <vt:lpstr>ECHANGES FINANCIERS ENTITES</vt:lpstr>
      <vt:lpstr>LISTE CHEQUE NON DEBITE</vt:lpstr>
      <vt:lpstr>Banque!Impression_des_titres</vt:lpstr>
      <vt:lpstr>Caisse!Impression_des_titres</vt:lpstr>
      <vt:lpstr>Depenses_1!Impression_des_titres</vt:lpstr>
      <vt:lpstr>Depenses_2!Impression_des_titres</vt:lpstr>
      <vt:lpstr>Depenses_3!Impression_des_titres</vt:lpstr>
      <vt:lpstr>Depenses_4!Impression_des_titres</vt:lpstr>
      <vt:lpstr>Recettes_1!Impression_des_titres</vt:lpstr>
      <vt:lpstr>Recettes_2!Impression_des_titres</vt:lpstr>
      <vt:lpstr>Recettes_3!Impression_des_titres</vt:lpstr>
      <vt:lpstr>Recettes_4!Impression_des_titres</vt:lpstr>
      <vt:lpstr>Entete!Zone_d_impression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FENICE</dc:creator>
  <cp:lastModifiedBy>Croix Bleue</cp:lastModifiedBy>
  <cp:lastPrinted>2017-12-14T14:02:10Z</cp:lastPrinted>
  <dcterms:created xsi:type="dcterms:W3CDTF">2011-01-08T19:45:50Z</dcterms:created>
  <dcterms:modified xsi:type="dcterms:W3CDTF">2025-06-18T13:06:28Z</dcterms:modified>
</cp:coreProperties>
</file>